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Parliamentary Papers\House Papers\Question Papers\2017\Replies 2017\02 June 2017\"/>
    </mc:Choice>
  </mc:AlternateContent>
  <bookViews>
    <workbookView xWindow="0" yWindow="0" windowWidth="25200" windowHeight="11985" tabRatio="679" firstSheet="1" activeTab="3"/>
  </bookViews>
  <sheets>
    <sheet name="INVENTORY WCCN" sheetId="9" state="hidden" r:id="rId1"/>
    <sheet name="GIFT &amp; DONATIONS FIN20142015" sheetId="36" r:id="rId2"/>
    <sheet name="GIFT &amp; DONATIONS FIN20152016" sheetId="35" r:id="rId3"/>
    <sheet name="GIFT &amp; DONATIONS FIN20162017" sheetId="34" r:id="rId4"/>
  </sheets>
  <definedNames>
    <definedName name="_xlnm._FilterDatabase" localSheetId="3" hidden="1">'GIFT &amp; DONATIONS FIN20162017'!#REF!</definedName>
    <definedName name="_xlnm.Print_Area" localSheetId="3">'GIFT &amp; DONATIONS FIN20162017'!$A$1:$T$1113</definedName>
  </definedNames>
  <calcPr calcId="171027"/>
</workbook>
</file>

<file path=xl/calcChain.xml><?xml version="1.0" encoding="utf-8"?>
<calcChain xmlns="http://schemas.openxmlformats.org/spreadsheetml/2006/main">
  <c r="E1894" i="35" l="1"/>
  <c r="D1894" i="35"/>
  <c r="D1896" i="35" s="1"/>
  <c r="E1880" i="35"/>
  <c r="E1872" i="35"/>
  <c r="E1883" i="35" s="1"/>
  <c r="E1863" i="35"/>
  <c r="E1865" i="35" s="1"/>
  <c r="D1857" i="35"/>
  <c r="E1855" i="35"/>
  <c r="E1852" i="35"/>
  <c r="E1848" i="35"/>
  <c r="E1831" i="35"/>
  <c r="E1824" i="35"/>
  <c r="E1773" i="35"/>
  <c r="E1766" i="35"/>
  <c r="E1745" i="35"/>
  <c r="E1742" i="35"/>
  <c r="E1733" i="35"/>
  <c r="E1730" i="35"/>
  <c r="E1719" i="35"/>
  <c r="E1712" i="35"/>
  <c r="E1705" i="35"/>
  <c r="E1702" i="35"/>
  <c r="E1689" i="35"/>
  <c r="E1676" i="35"/>
  <c r="E1671" i="35"/>
  <c r="E1658" i="35"/>
  <c r="E1585" i="35"/>
  <c r="E1578" i="35"/>
  <c r="E1567" i="35"/>
  <c r="E1563" i="35"/>
  <c r="E1559" i="35"/>
  <c r="E1542" i="35"/>
  <c r="E1513" i="35"/>
  <c r="E1510" i="35"/>
  <c r="E965" i="35"/>
  <c r="E947" i="35"/>
  <c r="E93" i="35"/>
  <c r="E88" i="35"/>
  <c r="E85" i="35"/>
  <c r="E78" i="35"/>
  <c r="E1857" i="35" s="1"/>
  <c r="E1896" i="35" l="1"/>
  <c r="D797" i="36"/>
  <c r="D793" i="36"/>
  <c r="E786" i="36"/>
  <c r="D763" i="36"/>
  <c r="D755" i="36"/>
  <c r="D754" i="36"/>
  <c r="D751" i="36"/>
  <c r="D701" i="36"/>
  <c r="D685" i="36"/>
  <c r="D654" i="36"/>
  <c r="D652" i="36"/>
  <c r="D491" i="36"/>
  <c r="D30" i="36"/>
  <c r="D25" i="36"/>
  <c r="F661" i="34" l="1"/>
  <c r="F818" i="34" l="1"/>
  <c r="F836" i="34" l="1"/>
  <c r="F828" i="34"/>
  <c r="F294" i="34" l="1"/>
  <c r="E820" i="34" l="1"/>
  <c r="F822" i="34" s="1"/>
  <c r="F808" i="34" l="1"/>
  <c r="F803" i="34"/>
  <c r="F799" i="34"/>
  <c r="E853" i="34"/>
  <c r="F735" i="34"/>
  <c r="F716" i="34"/>
  <c r="F707" i="34"/>
  <c r="F689" i="34"/>
  <c r="F685" i="34"/>
  <c r="F676" i="34"/>
  <c r="F671" i="34"/>
  <c r="F34" i="34" l="1"/>
  <c r="F838" i="34" s="1"/>
  <c r="F849" i="34" l="1"/>
  <c r="F853" i="34" s="1"/>
  <c r="M117" i="9" l="1"/>
  <c r="L117" i="9"/>
  <c r="J117" i="9"/>
  <c r="I117" i="9"/>
  <c r="H117" i="9"/>
  <c r="G117" i="9"/>
  <c r="F117" i="9"/>
  <c r="E117" i="9"/>
  <c r="D117" i="9"/>
  <c r="C117" i="9"/>
  <c r="M116" i="9"/>
  <c r="L116" i="9"/>
  <c r="J116" i="9"/>
  <c r="I116" i="9"/>
  <c r="H116" i="9"/>
  <c r="G116" i="9"/>
  <c r="F116" i="9"/>
  <c r="E116" i="9"/>
  <c r="D116" i="9"/>
  <c r="C116" i="9"/>
  <c r="K115" i="9"/>
  <c r="K114" i="9"/>
  <c r="K116" i="9" s="1"/>
  <c r="K113" i="9"/>
  <c r="K117" i="9" l="1"/>
  <c r="M105" i="9" l="1"/>
  <c r="L105" i="9"/>
  <c r="J105" i="9"/>
  <c r="I105" i="9"/>
  <c r="H105" i="9"/>
  <c r="G105" i="9"/>
  <c r="F105" i="9"/>
  <c r="E105" i="9"/>
  <c r="D105" i="9"/>
  <c r="C105" i="9"/>
  <c r="M104" i="9"/>
  <c r="L104" i="9"/>
  <c r="J104" i="9"/>
  <c r="I104" i="9"/>
  <c r="H104" i="9"/>
  <c r="G104" i="9"/>
  <c r="F104" i="9"/>
  <c r="E104" i="9"/>
  <c r="D104" i="9"/>
  <c r="C104" i="9"/>
  <c r="K103" i="9"/>
  <c r="K102" i="9"/>
  <c r="K104" i="9" s="1"/>
  <c r="K101" i="9"/>
  <c r="K105" i="9" l="1"/>
  <c r="M93" i="9"/>
  <c r="L93" i="9"/>
  <c r="J93" i="9"/>
  <c r="I93" i="9"/>
  <c r="H93" i="9"/>
  <c r="G93" i="9"/>
  <c r="F93" i="9"/>
  <c r="E93" i="9"/>
  <c r="D93" i="9"/>
  <c r="C93" i="9"/>
  <c r="M92" i="9"/>
  <c r="L92" i="9"/>
  <c r="J92" i="9"/>
  <c r="I92" i="9"/>
  <c r="H92" i="9"/>
  <c r="G92" i="9"/>
  <c r="F92" i="9"/>
  <c r="E92" i="9"/>
  <c r="D92" i="9"/>
  <c r="C92" i="9"/>
  <c r="K91" i="9"/>
  <c r="K90" i="9"/>
  <c r="K92" i="9" s="1"/>
  <c r="K89" i="9"/>
  <c r="K93" i="9" s="1"/>
  <c r="M81" i="9" l="1"/>
  <c r="L81" i="9"/>
  <c r="J81" i="9"/>
  <c r="I81" i="9"/>
  <c r="H81" i="9"/>
  <c r="G81" i="9"/>
  <c r="F81" i="9"/>
  <c r="E81" i="9"/>
  <c r="D81" i="9"/>
  <c r="C81" i="9"/>
  <c r="M80" i="9"/>
  <c r="L80" i="9"/>
  <c r="J80" i="9"/>
  <c r="I80" i="9"/>
  <c r="H80" i="9"/>
  <c r="G80" i="9"/>
  <c r="F80" i="9"/>
  <c r="E80" i="9"/>
  <c r="D80" i="9"/>
  <c r="C80" i="9"/>
  <c r="K79" i="9"/>
  <c r="K78" i="9"/>
  <c r="K80" i="9" s="1"/>
  <c r="K77" i="9"/>
  <c r="M69" i="9"/>
  <c r="L69" i="9"/>
  <c r="J69" i="9"/>
  <c r="I69" i="9"/>
  <c r="H69" i="9"/>
  <c r="G69" i="9"/>
  <c r="F69" i="9"/>
  <c r="E69" i="9"/>
  <c r="D69" i="9"/>
  <c r="C69" i="9"/>
  <c r="M68" i="9"/>
  <c r="L68" i="9"/>
  <c r="J68" i="9"/>
  <c r="I68" i="9"/>
  <c r="H68" i="9"/>
  <c r="G68" i="9"/>
  <c r="F68" i="9"/>
  <c r="E68" i="9"/>
  <c r="D68" i="9"/>
  <c r="C68" i="9"/>
  <c r="K67" i="9"/>
  <c r="K66" i="9"/>
  <c r="K68" i="9" s="1"/>
  <c r="K65" i="9"/>
  <c r="K69" i="9" s="1"/>
  <c r="M57" i="9"/>
  <c r="L57" i="9"/>
  <c r="J57" i="9"/>
  <c r="I57" i="9"/>
  <c r="H57" i="9"/>
  <c r="G57" i="9"/>
  <c r="F57" i="9"/>
  <c r="E57" i="9"/>
  <c r="D57" i="9"/>
  <c r="C57" i="9"/>
  <c r="M56" i="9"/>
  <c r="L56" i="9"/>
  <c r="J56" i="9"/>
  <c r="I56" i="9"/>
  <c r="H56" i="9"/>
  <c r="G56" i="9"/>
  <c r="F56" i="9"/>
  <c r="E56" i="9"/>
  <c r="D56" i="9"/>
  <c r="C56" i="9"/>
  <c r="K55" i="9"/>
  <c r="K54" i="9"/>
  <c r="K56" i="9" s="1"/>
  <c r="K53" i="9"/>
  <c r="M45" i="9"/>
  <c r="L45" i="9"/>
  <c r="J45" i="9"/>
  <c r="I45" i="9"/>
  <c r="H45" i="9"/>
  <c r="G45" i="9"/>
  <c r="F45" i="9"/>
  <c r="E45" i="9"/>
  <c r="D45" i="9"/>
  <c r="C45" i="9"/>
  <c r="M44" i="9"/>
  <c r="L44" i="9"/>
  <c r="J44" i="9"/>
  <c r="I44" i="9"/>
  <c r="H44" i="9"/>
  <c r="G44" i="9"/>
  <c r="F44" i="9"/>
  <c r="E44" i="9"/>
  <c r="D44" i="9"/>
  <c r="C44" i="9"/>
  <c r="K43" i="9"/>
  <c r="K42" i="9"/>
  <c r="K44" i="9" s="1"/>
  <c r="K41" i="9"/>
  <c r="M33" i="9"/>
  <c r="L33" i="9"/>
  <c r="J33" i="9"/>
  <c r="I33" i="9"/>
  <c r="H33" i="9"/>
  <c r="G33" i="9"/>
  <c r="F33" i="9"/>
  <c r="E33" i="9"/>
  <c r="D33" i="9"/>
  <c r="C33" i="9"/>
  <c r="M32" i="9"/>
  <c r="L32" i="9"/>
  <c r="J32" i="9"/>
  <c r="I32" i="9"/>
  <c r="H32" i="9"/>
  <c r="G32" i="9"/>
  <c r="F32" i="9"/>
  <c r="E32" i="9"/>
  <c r="D32" i="9"/>
  <c r="C32" i="9"/>
  <c r="K31" i="9"/>
  <c r="K30" i="9"/>
  <c r="K32" i="9" s="1"/>
  <c r="K29" i="9"/>
  <c r="M21" i="9"/>
  <c r="L21" i="9"/>
  <c r="J21" i="9"/>
  <c r="I21" i="9"/>
  <c r="H21" i="9"/>
  <c r="G21" i="9"/>
  <c r="F21" i="9"/>
  <c r="E21" i="9"/>
  <c r="D21" i="9"/>
  <c r="C21" i="9"/>
  <c r="M20" i="9"/>
  <c r="L20" i="9"/>
  <c r="J20" i="9"/>
  <c r="I20" i="9"/>
  <c r="H20" i="9"/>
  <c r="G20" i="9"/>
  <c r="F20" i="9"/>
  <c r="E20" i="9"/>
  <c r="D20" i="9"/>
  <c r="C20" i="9"/>
  <c r="K19" i="9"/>
  <c r="K18" i="9"/>
  <c r="K20" i="9" s="1"/>
  <c r="K17" i="9"/>
  <c r="M9" i="9"/>
  <c r="L9" i="9"/>
  <c r="J9" i="9"/>
  <c r="I9" i="9"/>
  <c r="H9" i="9"/>
  <c r="G9" i="9"/>
  <c r="F9" i="9"/>
  <c r="E9" i="9"/>
  <c r="D9" i="9"/>
  <c r="C9" i="9"/>
  <c r="M8" i="9"/>
  <c r="L8" i="9"/>
  <c r="J8" i="9"/>
  <c r="I8" i="9"/>
  <c r="H8" i="9"/>
  <c r="G8" i="9"/>
  <c r="F8" i="9"/>
  <c r="E8" i="9"/>
  <c r="D8" i="9"/>
  <c r="C8" i="9"/>
  <c r="K7" i="9"/>
  <c r="K6" i="9"/>
  <c r="K8" i="9" s="1"/>
  <c r="K5" i="9"/>
  <c r="K81" i="9" l="1"/>
  <c r="K57" i="9"/>
  <c r="K21" i="9"/>
  <c r="K45" i="9"/>
  <c r="K9" i="9"/>
  <c r="K33" i="9"/>
</calcChain>
</file>

<file path=xl/comments1.xml><?xml version="1.0" encoding="utf-8"?>
<comments xmlns="http://schemas.openxmlformats.org/spreadsheetml/2006/main">
  <authors>
    <author>Peter Lawrence</author>
  </authors>
  <commentList>
    <comment ref="G5" authorId="0" shapeId="0">
      <text>
        <r>
          <rPr>
            <b/>
            <sz val="9"/>
            <color rgb="FF000000"/>
            <rFont val="Tahoma"/>
            <family val="2"/>
          </rPr>
          <t>Peter Lawrence:</t>
        </r>
        <r>
          <rPr>
            <sz val="9"/>
            <color rgb="FF000000"/>
            <rFont val="Tahoma"/>
            <family val="2"/>
          </rPr>
          <t xml:space="preserve">
Just an example. Elaborate more if you want to.</t>
        </r>
      </text>
    </comment>
    <comment ref="G338" authorId="0" shapeId="0">
      <text>
        <r>
          <rPr>
            <b/>
            <sz val="9"/>
            <color rgb="FF000000"/>
            <rFont val="Tahoma"/>
            <family val="2"/>
          </rPr>
          <t>Peter Lawrence:</t>
        </r>
        <r>
          <rPr>
            <sz val="9"/>
            <color rgb="FF000000"/>
            <rFont val="Tahoma"/>
            <family val="2"/>
          </rPr>
          <t xml:space="preserve">
Just an example. Elaborate more if you want to.</t>
        </r>
      </text>
    </comment>
  </commentList>
</comments>
</file>

<file path=xl/sharedStrings.xml><?xml version="1.0" encoding="utf-8"?>
<sst xmlns="http://schemas.openxmlformats.org/spreadsheetml/2006/main" count="17106" uniqueCount="2337">
  <si>
    <t>Transport Assets</t>
  </si>
  <si>
    <t>Computer Equipment</t>
  </si>
  <si>
    <t>Other Machinery &amp; Equipment</t>
  </si>
  <si>
    <t>Variance</t>
  </si>
  <si>
    <t>Intangible Assets</t>
  </si>
  <si>
    <t>Closing Balance</t>
  </si>
  <si>
    <t xml:space="preserve">Column 1 </t>
  </si>
  <si>
    <t>Column 2</t>
  </si>
  <si>
    <t>Column 3</t>
  </si>
  <si>
    <t>Column 4</t>
  </si>
  <si>
    <t>Column 5</t>
  </si>
  <si>
    <t>Column 6</t>
  </si>
  <si>
    <t>Column 7</t>
  </si>
  <si>
    <t>Column 8</t>
  </si>
  <si>
    <t>Monthly Inventory report -</t>
  </si>
  <si>
    <t>MARCH 2013</t>
  </si>
  <si>
    <t xml:space="preserve">Inventory </t>
  </si>
  <si>
    <t xml:space="preserve">Inventory  </t>
  </si>
  <si>
    <t xml:space="preserve">Inventory   </t>
  </si>
  <si>
    <t>Inventory</t>
  </si>
  <si>
    <t xml:space="preserve">Opening Balance </t>
  </si>
  <si>
    <t xml:space="preserve">Cash Additions </t>
  </si>
  <si>
    <t>Non-Cash Additions</t>
  </si>
  <si>
    <t xml:space="preserve">Disposals </t>
  </si>
  <si>
    <t>Net Adjustments</t>
  </si>
  <si>
    <t>PY Adj/Trans In</t>
  </si>
  <si>
    <t>Gen.Adj/Trans Out</t>
  </si>
  <si>
    <t xml:space="preserve">Issues </t>
  </si>
  <si>
    <t>Net Transfers</t>
  </si>
  <si>
    <t>Institute  name</t>
  </si>
  <si>
    <t>+</t>
  </si>
  <si>
    <t>-</t>
  </si>
  <si>
    <t>+/-</t>
  </si>
  <si>
    <t>=</t>
  </si>
  <si>
    <t>JAC</t>
  </si>
  <si>
    <t>LOGIS</t>
  </si>
  <si>
    <t>APRIL 2013</t>
  </si>
  <si>
    <t>MAY 2013</t>
  </si>
  <si>
    <t>JUNE 2013</t>
  </si>
  <si>
    <t>JULY 2013</t>
  </si>
  <si>
    <t>AUGUST 2013</t>
  </si>
  <si>
    <t>HEAD OFFICE</t>
  </si>
  <si>
    <t>ARV DEPOT</t>
  </si>
  <si>
    <t>WCCN</t>
  </si>
  <si>
    <t>NOVEMBER 2013</t>
  </si>
  <si>
    <t>DECEMBER 2013</t>
  </si>
  <si>
    <t>JANUARY 2014</t>
  </si>
  <si>
    <t>FEBRUARY 2014</t>
  </si>
  <si>
    <t>Table 6.7:  Statement of gifts, donations and sponsorships received  (not forming part of appropriated funds)</t>
  </si>
  <si>
    <t>Name of Institution</t>
  </si>
  <si>
    <t>Nature of gift, donation or sponsorship</t>
  </si>
  <si>
    <t>Category</t>
  </si>
  <si>
    <t>Rand Value</t>
  </si>
  <si>
    <t>Sub Total per Institute</t>
  </si>
  <si>
    <t>Grand Total</t>
  </si>
  <si>
    <t xml:space="preserve">Total of gifts, donations and sponsorships granted </t>
  </si>
  <si>
    <t>Information verified to be an accurate and true reflection:</t>
  </si>
  <si>
    <t>…………………………………….</t>
  </si>
  <si>
    <t>………………………………….</t>
  </si>
  <si>
    <t>……………………………………….</t>
  </si>
  <si>
    <t>Preparer (Signature)</t>
  </si>
  <si>
    <t xml:space="preserve">                                               Supervisor (Signature)</t>
  </si>
  <si>
    <t>Deputy Director (Signature)</t>
  </si>
  <si>
    <t>…………………………………..</t>
  </si>
  <si>
    <t>Preparer (Print name)</t>
  </si>
  <si>
    <t xml:space="preserve">                                                   Supervisor (Print name)</t>
  </si>
  <si>
    <t>Deputy Director (Print Name)</t>
  </si>
  <si>
    <t>………………………………………</t>
  </si>
  <si>
    <t>Date</t>
  </si>
  <si>
    <t xml:space="preserve">             Date</t>
  </si>
  <si>
    <t>Buildings &amp; Other Fixed Structure</t>
  </si>
  <si>
    <t>Consumables</t>
  </si>
  <si>
    <t>Furniture &amp; Office Equipment</t>
  </si>
  <si>
    <t>Granted in kind</t>
  </si>
  <si>
    <t xml:space="preserve"> </t>
  </si>
  <si>
    <t>Received in Kind</t>
  </si>
  <si>
    <t>Television</t>
  </si>
  <si>
    <t>Donor</t>
  </si>
  <si>
    <t>How did the Department benefit from the donation</t>
  </si>
  <si>
    <t>Red Cross Hospital</t>
  </si>
  <si>
    <t>Hope Cape Town</t>
  </si>
  <si>
    <t>Broncoscope</t>
  </si>
  <si>
    <t>Muslim Hands SA</t>
  </si>
  <si>
    <t>DVD</t>
  </si>
  <si>
    <t>Notebook Toshiba Portege M400</t>
  </si>
  <si>
    <t>Dr J. King</t>
  </si>
  <si>
    <t>Sonstraal Hospital Paediatric Ward</t>
  </si>
  <si>
    <t>Malmesbury Museum</t>
  </si>
  <si>
    <t>Industrial Iron Clothes Electrical Miele                                                     X1</t>
  </si>
  <si>
    <t>Ultrasound Sonar Machine</t>
  </si>
  <si>
    <t>SYSTEM</t>
  </si>
  <si>
    <t>DVD Player</t>
  </si>
  <si>
    <t>Television Tedelex</t>
  </si>
  <si>
    <t>Television Sansui</t>
  </si>
  <si>
    <t>Television Sony Bravia</t>
  </si>
  <si>
    <t>Television Panasonic</t>
  </si>
  <si>
    <t>Billirubinmeter</t>
  </si>
  <si>
    <t>20 x Wheelchairs</t>
  </si>
  <si>
    <t>Lockable Mobile Steel &amp; Wood Cabinet</t>
  </si>
  <si>
    <t>Sound Bar</t>
  </si>
  <si>
    <t>Cooling Mattress</t>
  </si>
  <si>
    <t>32 HD LED TV SINOTEC</t>
  </si>
  <si>
    <t>TELEVISION</t>
  </si>
  <si>
    <t>WHITE 255L FRIDGE FREEZER KIC 29S</t>
  </si>
  <si>
    <t>DERMATONE</t>
  </si>
  <si>
    <t>PC SUBWOOFER LOGITECH</t>
  </si>
  <si>
    <t>3 X SYRINGE PUMPS</t>
  </si>
  <si>
    <t>2 x MICROWAVE OVEN</t>
  </si>
  <si>
    <t>MICROWAVE</t>
  </si>
  <si>
    <t>2ND HAND MAGTAG TUMBLE DRYER</t>
  </si>
  <si>
    <t>SAMSUNG 9KG TOPLOADER WASHING MACHINE</t>
  </si>
  <si>
    <t>OVEN MINI</t>
  </si>
  <si>
    <t>SPLINTING TOOL KIT</t>
  </si>
  <si>
    <t>6 x Hand Sanitisers</t>
  </si>
  <si>
    <t>TYGERBERG</t>
  </si>
  <si>
    <t>Tygerberg Hospital Children's Trust</t>
  </si>
  <si>
    <t>Respiratory Research Unit,Stellenbosch</t>
  </si>
  <si>
    <t>Orthopaedic Pharmaceutical(PTY) LTD</t>
  </si>
  <si>
    <t>Proffessor J Smith</t>
  </si>
  <si>
    <t>SR D FORTUIN</t>
  </si>
  <si>
    <t>DR J TALJAARD</t>
  </si>
  <si>
    <t>B LINDENBERG</t>
  </si>
  <si>
    <t>SMILE FOUNDATION</t>
  </si>
  <si>
    <t>MS G NORTH</t>
  </si>
  <si>
    <t>DR A VAN ZYL</t>
  </si>
  <si>
    <t>ANONYMOUS DONOR</t>
  </si>
  <si>
    <t>MS T RIX</t>
  </si>
  <si>
    <t>EDMA DE KOCK</t>
  </si>
  <si>
    <t>LOUISE SPIES</t>
  </si>
  <si>
    <t>ALLENCO MEDICAL AND DENTAL SUPPLIES</t>
  </si>
  <si>
    <t>Mrs Geldenhuys - ICU Medical Inc,Johannesburg</t>
  </si>
  <si>
    <t>WORK STATION COMPUTER , LENOVO, THINKCENTRE, ALL IN ONE, MODEL 5205RQ1, INTEL CORE I5-650, 3.20GHZ, 4GB RAM, 139GB HDD, 23 INCH, WIN7 ENTERPRISE</t>
  </si>
  <si>
    <t>PRINTER , BROTHER, HL5350DN</t>
  </si>
  <si>
    <t>SHREDDER PAPER REXEL</t>
  </si>
  <si>
    <t>CABINET , FILING, WOODEN, 4 DRAWERS, 480MM X 590MM X 1390MM</t>
  </si>
  <si>
    <t>CHAIR , KANGAROO, MHKC1, MILD STEEL, EPOXY COATED, UPHOLSTERED TOP, HIGH DENSITY FOAM, VINAL COVER, 1850MM X 625MM X 880MM X 910MM</t>
  </si>
  <si>
    <t>SCALE BATHROOM</t>
  </si>
  <si>
    <t>TABLE , BOARDROOM, WOOD, 2260MM X 1590MM X 750MM</t>
  </si>
  <si>
    <t>MICROSCOPE , DIAGNOSTIC, OPMI PICO</t>
  </si>
  <si>
    <t>COUCH , L-SHAPE, CORNER, 5 SEATER, MATERIAL UPHOLSTERED, ARMRESTS, 8 WOODEN LEGS, 2500MM X 2400MM X 800MM X 900MM</t>
  </si>
  <si>
    <t>TROLLEY,EMERGENCY , TRAUMA, STEEL, COGENT, MODEL E200X,STORAGE TRAY,COLLAPSIBLE SIDERAILS,8 WIDE WHEELS,4 CASTORS,MATTRESS,OXYGEN CYLINDER HOLDER</t>
  </si>
  <si>
    <t>VIEWER , VEIN, CHRISTIE BRAND, 4.0 VISION 2, 5 WHEELS, 1 HANDLE, ADJUSTABLE TOP BOOM AND CAMERA VIEW, 134-001102-01</t>
  </si>
  <si>
    <t>CAMERA,DIGITAL , CANON, MODEL CR-2AF</t>
  </si>
  <si>
    <t>TABLE COFFEE, ROUND, 800 MM DIAMETER WHITE OAK</t>
  </si>
  <si>
    <t>CABINET FILING 5 DRAWERS (OAK)</t>
  </si>
  <si>
    <t>CHAIR POLYPROP</t>
  </si>
  <si>
    <t>CHAIR , VISITOR, METAL FRAME, NO ARMREST, FABRIC UPHOLSTERED</t>
  </si>
  <si>
    <t>TROLLEY LINEN</t>
  </si>
  <si>
    <t>CHAIR , OFFICE, PLASTIC FRAME AND ARMREST, FABRIC UPHOLSTERED BACK AND SEAT, GAS HEIGHT ADJUSTABLE, SWIVEL, TILT, 5 CASTORS</t>
  </si>
  <si>
    <t>COUCH 1 SEATER, FABRIC UPHOLSTERED</t>
  </si>
  <si>
    <t>OTTOMAN , FABRIC UPHOLSTERED, 500 X 500 MM</t>
  </si>
  <si>
    <t>CHAIR , OFFICE, HIGHBACK, METAL FRAME, PLASTIC ARMRESTS, LEATHER UPHOLSTERED BACK AND SEAT, SWIVEL AND TILT, MANUAL HEIGHT ADJUSTABLE, 5 CASTORS</t>
  </si>
  <si>
    <t>TABLE , CANTEEN, CHROME FRAME AND TOP, 1 ROUND CENTRE LEG, STAR BASE FOOT PIECE, 800MM X 800MM X 900MM</t>
  </si>
  <si>
    <t>TROLLEY , CART, PLASTIC, JANITOR, RUBBERMAID, 1168MM X 552MM X 975MM, 3 DIVISIONS, 78.7 LITRE BAG, 6 LITRE BUCKET, WRINGER WITH INSERT</t>
  </si>
  <si>
    <t>CHAIR , OFFICE, HIGHBACK, PLASTIC FRAME AND ARMRESTS, FABRIC UPHOLTERED BACK AND SEAT, SWIVEL AND TILT, MANUAL ADJUSTABLE, 5 CASTORS</t>
  </si>
  <si>
    <t>TELEVISION (TV) , JVC, MODEL LT-24N350/550</t>
  </si>
  <si>
    <t>STOOL , BAR, METAL FRAME, PLASTIC SEAT</t>
  </si>
  <si>
    <t>FRIDGE/FREEZER , DEFY, MODEL DAC511</t>
  </si>
  <si>
    <t>RADIO /CD, PANASONIC, MODEL SC-HC29GS-K</t>
  </si>
  <si>
    <t>TROLLEY,DISPENSING , Q-CART, PLASTIC, 4 WHEELS, 1 DOOR, LOCKABLE, 610MM X 610MM X 860MM</t>
  </si>
  <si>
    <t>TROLLEY , DRESSING, STEEL, 2 DIVISIONS, 4 CASTORS, 3/4 RAIL ON TOP, 910MM X 470MM X 860MM</t>
  </si>
  <si>
    <t>TROLLEY , DRESSING, 2 DIVISIONS, 4 CASTORS, METAL FRAME, 910MM X 450MM X 910MM</t>
  </si>
  <si>
    <t>CHAIR , VISITOR, METAL FRAME, FABRIC UPHOLSTERED</t>
  </si>
  <si>
    <t>STEPLADDER , BEDSTEP, METAL, DOUBLE, RUBBER ON TOP</t>
  </si>
  <si>
    <t>FRIDGE , VACCINE, MINUS 40, 900L, MODEL MED 1140 SD</t>
  </si>
  <si>
    <t>TELEVISION (TV) PANASONIC</t>
  </si>
  <si>
    <t>TROLLEY,EMERGENCY ,610MM X 860MM X 610MM,LOCKABLE ROLL FRONT,1X AD1,2X AD2,1X AD3 DRAWER,PROTEC TOP,SUBCONTAINERS &amp; DIVIDERS,OXY HOLDER,CPR BOARD,4</t>
  </si>
  <si>
    <t>CHAIR , MEDICAL, MODIFYING, MOBILE, INFANT SWALLOWING, 290MM X 620MM X 1400MM</t>
  </si>
  <si>
    <t>CABINET , DRUG, STEEL, 2 DOORS, LOCKABLE, 360MM X 250MM X 460MM</t>
  </si>
  <si>
    <t>CHAIR , KANGAROO, METAL FRAME, SYNETHETIC LEATHER BACK AND SEAT, 4 WHEELS, 4 LEGS, 700MM X 700MM X 880MM</t>
  </si>
  <si>
    <t>CHAIR , VISITOR, STEEL FRAME, NO ARMREST, LEATHER UPHOLSTERED</t>
  </si>
  <si>
    <t>FRIDGE/FREEZER , HISENSE, MODEL H220TWH</t>
  </si>
  <si>
    <t>BIN,SOILED LINEN , CLINIBIN, 600MM X 400MM X 960MM, 85L, WHITE, STEEL, EPOXY FINISH, PEDAL ACTION, 4 X 75MM CASTORS</t>
  </si>
  <si>
    <t>TABLE,MEDICAL , OPERATING THEATRE, EXTENSION SEGMENT, ADAPTORS FOR HEADREST, CABLE CONNECTED HAND CONTROL, ALPHASTAR 1132.12AO</t>
  </si>
  <si>
    <t>BED , DOUBLE, METAL BASE, WITH MATTRESS, 1890MM X 1890MM X 1520MM X 600MM</t>
  </si>
  <si>
    <t>MONITOR,MEDICAL , PHILIPS, INTELLIVUE, MODEL MX800</t>
  </si>
  <si>
    <t>BENCH , 2 SEATER, METAL FRAME, PLASTIC BACK AND SEAT, 1240MM X 570MM X 830MM</t>
  </si>
  <si>
    <t>BENCH , 3 SEATER, METAL FRAME, PLASTIC BACK AND SEAT, 1870MM X 600MM X 820MM</t>
  </si>
  <si>
    <t>BLENDER,LAB , AIR, OXYGEN, BIOMED, CODE 2001FEU</t>
  </si>
  <si>
    <t>OVEN,MICROWAVE INDUSTRIAL, MENU MASTER</t>
  </si>
  <si>
    <t>LADDER METAL, 3 STEP</t>
  </si>
  <si>
    <t>SNACKWITCHER , RUSSELL HOBBS, MODEL PH014</t>
  </si>
  <si>
    <t>VENTILATOR,MEDICAL , SERVO-I, MAQUET, ET</t>
  </si>
  <si>
    <t>CABINET,MEDICAL , DRUG, 1 DOOR, METAL, LOCKABLE, 345MM X 230MM X 460MM</t>
  </si>
  <si>
    <t>TROLLEY,DISPENSING , MEDICINE, POLYPROPELENE, 1 ROLLER DOOR, LOCKABLE, 4 CASTORS, 610MM X 610MM X 1740MM</t>
  </si>
  <si>
    <t>LASER,MEDICAL , LUMENIS, ULTRAPULSE TOTAL FX 220V, MODEL GA-0000560</t>
  </si>
  <si>
    <t>MONITOR,MEDICAL , BP, VITAL SIGNS, NIBP, SPO2, WELCH ALLYN, MODEL PRO6000</t>
  </si>
  <si>
    <t>BED,MEDICAL , ENTERPRISE, MODEL 5000X</t>
  </si>
  <si>
    <t>OVEN,MICROWAVE , AIM, MODEL AM20</t>
  </si>
  <si>
    <t>ANAESTHESIA APPARATUS , DRAGER FABIUS, MODEL 8607300</t>
  </si>
  <si>
    <t>TROLLEY,EMERGENCY , METAL FRAME, PLASTIC TOP, 5 DRAWERS, SIDE HANDLE, POP OUT TRAY, 4 WHEELS, 770MM X 530MM X 1600MM</t>
  </si>
  <si>
    <t>HUMIDIFIER,MEDICAL , AIRVO 2 PLUS SYSTEM, FISHER AND PAYKEL, MODEL REFPT101EW</t>
  </si>
  <si>
    <t>BED,MEDICAL , TRAUMA, GAS CYLINDER BOTTOM, 2 COLLAPSABLE SIDES, 4 CASTORS WITH BRAKES, STEEL, 1595MM X 560MM X 1080MM</t>
  </si>
  <si>
    <t>FLIP CHART , PARROT, STAND, 1000MM X 640MM</t>
  </si>
  <si>
    <t>FRIDGE , BAR, DEFY, MODEL B4802W</t>
  </si>
  <si>
    <t>COUCH SOFA BLACK LEATHER 2 SEATER</t>
  </si>
  <si>
    <t>WORK STATION,OFFICE , MAPLE MELAMINE, 4 DOOR CUPBOARD, 900MM X 4450MM X 2715MM, PIGEONHOLE, PEDESTAL AND COUNTER</t>
  </si>
  <si>
    <t>ASPIRATOR,EMERGENCY VITALOGRAPH , ULTRASONIC, SURGICAL SYSTEM, VALLEYLAB, MODEL CUSA EXCEL</t>
  </si>
  <si>
    <t>PROJECTOR,MULTIMEDIA , ACER, MODEL X110</t>
  </si>
  <si>
    <t>PRINTER CANON</t>
  </si>
  <si>
    <t>CHAIR , CURVED MID-BACK, GAS ADJUSTMENT, SYNCHRON MECHANISM, 5 CASTORS, FABRIC UPHOLSTERED</t>
  </si>
  <si>
    <t>CAMERA SYSTEM,DIGITAL , CANON, POWERSHOT, SCANDISK, WITH BAG S20</t>
  </si>
  <si>
    <t>ENDOSCOPE ENDOSCOPE</t>
  </si>
  <si>
    <t>HARD DISK , EXTERNAL, WESTERN DIGITAL, 2TB</t>
  </si>
  <si>
    <t>MONITOR,COMPUTER , LENOVO, THINK VISION, MODEL LS1922, LED</t>
  </si>
  <si>
    <t>VIEWER , VEIN, 3.0 VISION, FLEX 1939, PART NUMBER 134-002102-01</t>
  </si>
  <si>
    <t>Hospital Trust</t>
  </si>
  <si>
    <t>ALEXANDRA HOSPITAL</t>
  </si>
  <si>
    <t>WASHING MACHINE</t>
  </si>
  <si>
    <t>TUMBLE DRYER</t>
  </si>
  <si>
    <t>HOBART MACHINE</t>
  </si>
  <si>
    <t xml:space="preserve">COUCH 2 SEATER </t>
  </si>
  <si>
    <t>COUCH 3 SEATER</t>
  </si>
  <si>
    <t>CLIPPER HAIR SET</t>
  </si>
  <si>
    <t>VALKENBERG HOSPITAL</t>
  </si>
  <si>
    <t xml:space="preserve">Budget Savings </t>
  </si>
  <si>
    <t xml:space="preserve">MR  J VAN NIEKERK </t>
  </si>
  <si>
    <t xml:space="preserve">ALEXANDRA HOSPITAL HEALTH FACILITY BOARD </t>
  </si>
  <si>
    <t xml:space="preserve">Effective service to patients </t>
  </si>
  <si>
    <t>MS S PARKER</t>
  </si>
  <si>
    <t>MS C LOVE</t>
  </si>
  <si>
    <t>For patient use</t>
  </si>
  <si>
    <t>LENTEGEUR HOSPITAL</t>
  </si>
  <si>
    <t>STORAGE CABINET</t>
  </si>
  <si>
    <t>TOILETRIES</t>
  </si>
  <si>
    <t>GILLIAN PINDER</t>
  </si>
  <si>
    <t>STUDENT USE</t>
  </si>
  <si>
    <t>Dr JEANNIE FAGAN</t>
  </si>
  <si>
    <t>ROSE PARENT PROJECT</t>
  </si>
  <si>
    <t>2x34 size Male overall</t>
  </si>
  <si>
    <t>4x 38 size Male overall</t>
  </si>
  <si>
    <t>2x 44 size Male overall</t>
  </si>
  <si>
    <t>2x 50 size Male overall</t>
  </si>
  <si>
    <t>Softline toilet seat</t>
  </si>
  <si>
    <t>J&amp;H Protective Clothing</t>
  </si>
  <si>
    <t>Use for Store Assistants/General Workers</t>
  </si>
  <si>
    <t>Friends of Valkenberg</t>
  </si>
  <si>
    <t>Patients use in wards</t>
  </si>
  <si>
    <t>Friends od Valkenberg</t>
  </si>
  <si>
    <t>Use in our OT-department for training of patients</t>
  </si>
  <si>
    <t>STIKLAND HOSPITAL</t>
  </si>
  <si>
    <t>EXERCISE EQUIPMENT</t>
  </si>
  <si>
    <t>EMS</t>
  </si>
  <si>
    <t xml:space="preserve">Hamilton T1 ventilator </t>
  </si>
  <si>
    <t xml:space="preserve">NCAP starter kit </t>
  </si>
  <si>
    <t xml:space="preserve">T1 Extend Communication </t>
  </si>
  <si>
    <t>Hamiton T1 CO2 Sensor</t>
  </si>
  <si>
    <t>CO2Neonatal Airway</t>
  </si>
  <si>
    <t xml:space="preserve">CO2 Adult Airway Adapter </t>
  </si>
  <si>
    <t>Male /female adapter</t>
  </si>
  <si>
    <t>Enhanced ventilation 2</t>
  </si>
  <si>
    <t>Infant/Neonatal funtion 200g to 30kg</t>
  </si>
  <si>
    <t xml:space="preserve">Requiers neonatal funtion </t>
  </si>
  <si>
    <t>Expiratory valve set infant/neonatal</t>
  </si>
  <si>
    <t>Test Lung - Neonatal</t>
  </si>
  <si>
    <t>Neonatal breathing set</t>
  </si>
  <si>
    <t>Flow sensor</t>
  </si>
  <si>
    <t>Pressure line for NCAP/NCPAP 165cm</t>
  </si>
  <si>
    <t xml:space="preserve">The Children's Hospital Trust </t>
  </si>
  <si>
    <t>Incubation transport</t>
  </si>
  <si>
    <t>MOWBRAY MATERNITY HOSPITAL</t>
  </si>
  <si>
    <t>COUCH EXAMINATION UPHOLSTERED</t>
  </si>
  <si>
    <t>PROPE</t>
  </si>
  <si>
    <t>MECER XHIBITOR H2459 23.6 ALL IN ONE FULL HD</t>
  </si>
  <si>
    <t>C2000 ISOLETE INCUBATORS</t>
  </si>
  <si>
    <t>VOLUSON S6 BT16 ULTRASOUND SYSTEM</t>
  </si>
  <si>
    <t>PM 100N BEDSIDE SPO2 MONITOR HC (Pulse Oximeters)</t>
  </si>
  <si>
    <t>MMH HOSPITAL BOARD</t>
  </si>
  <si>
    <t xml:space="preserve">For Patient use  </t>
  </si>
  <si>
    <t>PAARL HOSPITAL</t>
  </si>
  <si>
    <t>Duckbills X10</t>
  </si>
  <si>
    <t>Biopsie Tange X2</t>
  </si>
  <si>
    <t>SIMS X5</t>
  </si>
  <si>
    <t>Uterienesonde X6</t>
  </si>
  <si>
    <t>Eentand Vulsellum X2</t>
  </si>
  <si>
    <t>Deppertange X2</t>
  </si>
  <si>
    <t>3 Tand Vulsellums X2</t>
  </si>
  <si>
    <t>Endokuret Small X1</t>
  </si>
  <si>
    <t>Skin Hooks X1</t>
  </si>
  <si>
    <t>BP Blade nr.3 X1</t>
  </si>
  <si>
    <t>Esterogeen Pil Trocar X1</t>
  </si>
  <si>
    <t>Maatlepel 30ml X 2</t>
  </si>
  <si>
    <t>Fridge Daewoo</t>
  </si>
  <si>
    <t>Microwave Oven</t>
  </si>
  <si>
    <t>Pole Lithotomy stainless steel</t>
  </si>
  <si>
    <t>Héloïse Rachel le Riche</t>
  </si>
  <si>
    <t>Patient use</t>
  </si>
  <si>
    <t>Radiology Kitty</t>
  </si>
  <si>
    <t>Personnel use</t>
  </si>
  <si>
    <t>Mediclinic Paarl</t>
  </si>
  <si>
    <t>NEW SOMERSET HOSPITAL</t>
  </si>
  <si>
    <t>FRIDGE BAR DEFY MODEL B125</t>
  </si>
  <si>
    <t>OVEN MICROWAVE DEFY MODEL DM0367</t>
  </si>
  <si>
    <t xml:space="preserve"> PILLOW HOLLO FIBRE WITH PVC COVER</t>
  </si>
  <si>
    <t xml:space="preserve">'ENVELOPE MATTRESS COVERS </t>
  </si>
  <si>
    <t>INSTALLATION OF PHONE AND ADDITIONS</t>
  </si>
  <si>
    <t>FIRE RETARDANT MATTRESSES</t>
  </si>
  <si>
    <t>PRIMELINE ID CLIP AND PRIMELINE LAMINATING POUCH</t>
  </si>
  <si>
    <t>RICHMUND LAYERED MATTRESSES PVC COVERS</t>
  </si>
  <si>
    <t xml:space="preserve"> BROTHER PRINTER SCANNER MODEL MFC 8910DN</t>
  </si>
  <si>
    <t>MARKING TAPE</t>
  </si>
  <si>
    <t>AIRCONDITIONERS</t>
  </si>
  <si>
    <t>WATER DISPENSER</t>
  </si>
  <si>
    <t>SURGICAL MONITOR ENDOSCOPIC</t>
  </si>
  <si>
    <t>BLINDS AND REPAIRS</t>
  </si>
  <si>
    <t>PINEWARE CORDED KETTLE BLACK</t>
  </si>
  <si>
    <t>SECA SCALE 354 AND 334</t>
  </si>
  <si>
    <t>BIOMETRY PROBE WITH APPLICATOR</t>
  </si>
  <si>
    <t>A2 SNAPPERS FRAMES</t>
  </si>
  <si>
    <t>PARROT WHITE BOARD NON MAGNETIC ALUMINUIM FRAME</t>
  </si>
  <si>
    <t>BROTHER PRINTER-Scan-Fax MFC85110DN</t>
  </si>
  <si>
    <t>PATIENT TROLLEY</t>
  </si>
  <si>
    <t>MATTRESSES AND COVERS</t>
  </si>
  <si>
    <t>PARROT SNAPPER FRAMES ALUMIMIUM 900X655</t>
  </si>
  <si>
    <t>TROLLEY FOOD, DOUBLE SIDE DOORS</t>
  </si>
  <si>
    <t>FRIDGE, DEFY MODEL D225, 2 DOORS</t>
  </si>
  <si>
    <t>STOVE, HOTPLATE, 2 PLATE</t>
  </si>
  <si>
    <t>SERVICE, LAYING OF VINYL FLOORING</t>
  </si>
  <si>
    <t>MICROWAVE OVEN, PERFEKT</t>
  </si>
  <si>
    <t>PINEWARE CORDED KETTLE WHITE</t>
  </si>
  <si>
    <t>ULTRASOUND MACHINE, MINDRAY, MODEL DP69</t>
  </si>
  <si>
    <t>LADDER ALUMINIUM, 5 STEP</t>
  </si>
  <si>
    <t>PRINTER BROTHER MFC5700DN</t>
  </si>
  <si>
    <t>TELEVISION SAMSUNG 32 INCE, LA32D400</t>
  </si>
  <si>
    <t>PILLOW &amp; COVERS</t>
  </si>
  <si>
    <t>COFFEE &amp; MUGS</t>
  </si>
  <si>
    <t>PARROW WHITE BOARD</t>
  </si>
  <si>
    <t>FRIDGE HISENSE 220L</t>
  </si>
  <si>
    <t>FRIDGE BAR PERFEKT</t>
  </si>
  <si>
    <t>FRIDGE BAR HISENSE 60L</t>
  </si>
  <si>
    <t>Television Hisense 43INCH LED</t>
  </si>
  <si>
    <t>Dremel 3000 Cutter</t>
  </si>
  <si>
    <t>Pineware kettle</t>
  </si>
  <si>
    <t>Installation of Blinds</t>
  </si>
  <si>
    <t>Cake, Sponge</t>
  </si>
  <si>
    <t>Paint, 20L</t>
  </si>
  <si>
    <t>Fresh Cream</t>
  </si>
  <si>
    <t>Urn 20L, Salton</t>
  </si>
  <si>
    <t>Television Samsung, 32 INCE</t>
  </si>
  <si>
    <t>Bed Medical, Hi Low, 4 Section</t>
  </si>
  <si>
    <t>Re-Upholstering of couch</t>
  </si>
  <si>
    <t>Hair Clipper set</t>
  </si>
  <si>
    <t>Mattress cover, Mattress, Pillows</t>
  </si>
  <si>
    <t>HP Client Server</t>
  </si>
  <si>
    <t>HOSPITAL BOARD</t>
  </si>
  <si>
    <t>FOR STAFF USE</t>
  </si>
  <si>
    <t>FOR PATIENT USE</t>
  </si>
  <si>
    <t>HOSPITAL UPGRADE</t>
  </si>
  <si>
    <t>West Coast District office</t>
  </si>
  <si>
    <t>Heaters                                                                                                                                                                                                                 x1</t>
  </si>
  <si>
    <t xml:space="preserve">VREDENDAL HOSPITAL </t>
  </si>
  <si>
    <t>CHAIR DRAUGHTSMAN STEEL FRAME</t>
  </si>
  <si>
    <t xml:space="preserve">TROLLEY MEDICAL INSTRUMENT DRESSING </t>
  </si>
  <si>
    <t xml:space="preserve">LIONS CLUB VREDENDAL </t>
  </si>
  <si>
    <t xml:space="preserve">ESSENTIAL EQUIPMENT FOR EYE CLINIC </t>
  </si>
  <si>
    <t>Statement of gifts, donations and sponsorships received/granted as at 31 March 2017</t>
  </si>
  <si>
    <t>West Coast District Office</t>
  </si>
  <si>
    <t>For historic viewing in the Museum</t>
  </si>
  <si>
    <t>Caledon Hospital</t>
  </si>
  <si>
    <t>Blankets</t>
  </si>
  <si>
    <t>CSI Group and Prestige Clothing</t>
  </si>
  <si>
    <t>For patient care</t>
  </si>
  <si>
    <t>Total of gifts, donations and sponsorships received</t>
  </si>
  <si>
    <t>The TV sets keeps the mothers and babies informed about current affairs while they are waiting for the recovery of their babies in the hospital.</t>
  </si>
  <si>
    <t>A shortage was identified for Bilirubimeters and the donation shortened the waiting period for the use of the Bilirubinmeter.</t>
  </si>
  <si>
    <t>The Bronchoscope was strongly recommended by Prof Koegeleberg for improvement of service delivery.</t>
  </si>
  <si>
    <t>Donation of the wheelchairs assisted in the transporting of patients to various places in the hospital where they need to go.</t>
  </si>
  <si>
    <t>The Audio visual equipment assisted by informing the patients visually by about impending procedures that will be perfomed to patients without having to explain by word of mouth only,but with visuals as well.</t>
  </si>
  <si>
    <t>The TV will be beneficial for information and to entertain patients  while sitting in the waiting room.</t>
  </si>
  <si>
    <t>The Sister in charge of the ward indicated that the TV and the DVD player will to provide information as well entertain patients while waiting to be attended to by the Doctor.</t>
  </si>
  <si>
    <t>There was a shortage of a Dermatone in the surgery department and therefore the donation assisted in curbing that shortage.</t>
  </si>
  <si>
    <t>The donation of the Subwoofer assisted with the sound quality in the conference room when making audio presentations.</t>
  </si>
  <si>
    <t>The Syringe Pumps were needed by the Oncology department to give medication to the children that are ungergoing treatment.</t>
  </si>
  <si>
    <t>The donation of the Microwaves assisted the mothers in the Kangaroo Mother Care Department(KMC) to warm their food while their babies are being cared for in the Hospital.</t>
  </si>
  <si>
    <t>The Donation of a Washing and a Tumble assisted the paitents who have a longer stay in the hospital while getting treatment by washing their clothes on the Washing Machine and dry them in the Tumble Dryer.</t>
  </si>
  <si>
    <t>The Kit will be used to manufacture splints in the orthopaedic area of Occupational Therapy.</t>
  </si>
  <si>
    <t>The microwave will be used by the staff in the tea room of Occupational Therapy as their Microwave was faulty.</t>
  </si>
  <si>
    <t>Prof J Smith offered to buy a new Cooling Mattres and that solved the problem of having to wait for a long time in getting the damaged one repaired.This also prevented delays with service delivery of the hospital</t>
  </si>
  <si>
    <t>A former paitent of the ward donated a Fridge as a form of appreciation during his stay in the Hospital.An additional Fridge in the form of this donation alleviated their problem</t>
  </si>
  <si>
    <t>Getting a Mini Oven has helped them by not going through the long process of requesting for a new stove and spend a long time without a stove in their area</t>
  </si>
  <si>
    <t>There was a need for hand sanitisers I in the ward to prevent infection and to maintain control.Receiving this kind of donation was beneficial in curbing these kinds of infections.</t>
  </si>
  <si>
    <t>for the benefit of red cross children hospital and Social worker</t>
  </si>
  <si>
    <t>for the benefit of red cross children hospital and B2 clinic</t>
  </si>
  <si>
    <t>for the benefit of red cross children hospital and Oncology</t>
  </si>
  <si>
    <t>for the benefit of red cross children hospital and Radiology</t>
  </si>
  <si>
    <t>for the benefit of red cross children hospital and S24 clinic</t>
  </si>
  <si>
    <t>for the benefit of red cross children hopsital and MRI</t>
  </si>
  <si>
    <t>for the benefit of red cross children hospital and S12 clinic</t>
  </si>
  <si>
    <t>for the benefit of red cross children hospital and S14 clinic</t>
  </si>
  <si>
    <t>for the benefit of red cross children hospital and Mothers accomodation</t>
  </si>
  <si>
    <t>for the benefit of red cross children hospital and B2</t>
  </si>
  <si>
    <t>for the benefit of red Cross children hospital and S22 clinic</t>
  </si>
  <si>
    <t>for the benefit of red cross children hospital and ICU ward</t>
  </si>
  <si>
    <t>for the benefit of red cross children hospital and X-ray dept.</t>
  </si>
  <si>
    <t>for the benefit of red Cross children hospital and Maitland cottage</t>
  </si>
  <si>
    <t>for the benefit of red cross children hospital and Main theatre</t>
  </si>
  <si>
    <t>for the benefit of red cross children hospital and E1 ward</t>
  </si>
  <si>
    <t>for the benefit of red cross children hospital and MRI dept.</t>
  </si>
  <si>
    <t>for the benefit of red cross children hospital and Porter dept.</t>
  </si>
  <si>
    <t>for the benefit of red cross children hospital and Radio station</t>
  </si>
  <si>
    <t>for the benefit of red cross children hospital and S ocial worker</t>
  </si>
  <si>
    <t>for the benefit of red cross children hospital ans S12 clinic</t>
  </si>
  <si>
    <t>Brewelskloof Hospital</t>
  </si>
  <si>
    <t>Rebreath mask</t>
  </si>
  <si>
    <t>Wheelchairs</t>
  </si>
  <si>
    <t>Spectacles</t>
  </si>
  <si>
    <t>Donation</t>
  </si>
  <si>
    <t>Audiometer</t>
  </si>
  <si>
    <t>Vital Signs Monitor</t>
  </si>
  <si>
    <t>Resonance R17A Audiometer</t>
  </si>
  <si>
    <t>Drakenstein Sub-district</t>
  </si>
  <si>
    <t>Robertson Hospital</t>
  </si>
  <si>
    <t>Zolani Clinic</t>
  </si>
  <si>
    <t>PGS Clinic</t>
  </si>
  <si>
    <t>Stellenbosch Hospital</t>
  </si>
  <si>
    <t>Intersurgical</t>
  </si>
  <si>
    <t>It is used for Patient Care</t>
  </si>
  <si>
    <t>CE Mobility</t>
  </si>
  <si>
    <t>Patient rehab</t>
  </si>
  <si>
    <t>Clicks</t>
  </si>
  <si>
    <t>Cape Wineland District Municipality</t>
  </si>
  <si>
    <t>machine used for evaluating hearing acuity of patients,  can also be used with bone vibrators, to test conductive hearing mechanisms.</t>
  </si>
  <si>
    <t>Cape winelands District Municipality</t>
  </si>
  <si>
    <t>BETER PATIENT CARE</t>
  </si>
  <si>
    <t>Friends of Montagu Hospital Trust</t>
  </si>
  <si>
    <t>Cape Winelands Disrict Municipality</t>
  </si>
  <si>
    <t>Hearing Screening in Primary Healthcare</t>
  </si>
  <si>
    <t>Cape Medical Depot</t>
  </si>
  <si>
    <t>82 000 Isoniazid 300mg tabs, 28's</t>
  </si>
  <si>
    <t>Health Systems Trust</t>
  </si>
  <si>
    <t>Used To Treat Public Sector Patients.</t>
  </si>
  <si>
    <t>40 000 Isoniazid 300mg tabs, 28's</t>
  </si>
  <si>
    <t>20 000 Isoniazid 300mg tabs, 28's</t>
  </si>
  <si>
    <t>21 000 Isoniazid 300mg tabs, 28's</t>
  </si>
  <si>
    <t>46 647 Isoniazid 300mg tabs, 28's</t>
  </si>
  <si>
    <t>6 200 Isoniazid 300mg tabs, 28's</t>
  </si>
  <si>
    <t>17 000 Isoniazid 300mg tabs, 28's</t>
  </si>
  <si>
    <t>OVEN MICROWAVE</t>
  </si>
  <si>
    <t>LAMINATOR</t>
  </si>
  <si>
    <t>TABLE WOOD STEEL LEGS</t>
  </si>
  <si>
    <t>TROLLEY DRESSING</t>
  </si>
  <si>
    <t>CHAIR VISITOR</t>
  </si>
  <si>
    <t>FRIDGE BAR</t>
  </si>
  <si>
    <t>CREDENZA</t>
  </si>
  <si>
    <t>BOOKSHELF</t>
  </si>
  <si>
    <t>CHAIR VISITOR WITH ARMS</t>
  </si>
  <si>
    <t>STOOL LAB</t>
  </si>
  <si>
    <t>CHAIR DRAUGHTSMAN</t>
  </si>
  <si>
    <t>LITHOMY BED</t>
  </si>
  <si>
    <t>BED EXAMINATION</t>
  </si>
  <si>
    <t>TELEVISION PLASMA</t>
  </si>
  <si>
    <t>MACHINE AUTO DRYER</t>
  </si>
  <si>
    <t>RADIO</t>
  </si>
  <si>
    <t>DVD PLAYER</t>
  </si>
  <si>
    <t>MONITOR BLOOD PRESSURE</t>
  </si>
  <si>
    <t>GOURMET PRESS</t>
  </si>
  <si>
    <t>PROJECTOR DATA</t>
  </si>
  <si>
    <t>MACHINE EYE LASER</t>
  </si>
  <si>
    <t>SCALE CLINICAL PRECISION</t>
  </si>
  <si>
    <t>MACHINE DISHWASHER</t>
  </si>
  <si>
    <t>DINAMAP</t>
  </si>
  <si>
    <t>PHOTOTHERAPY UNIT</t>
  </si>
  <si>
    <t>FRIDGE MEDICINE</t>
  </si>
  <si>
    <t>DISHWASHER</t>
  </si>
  <si>
    <t>ANAESTHETIC MACHINE</t>
  </si>
  <si>
    <t>PATIENT MONITOR</t>
  </si>
  <si>
    <t>MACHINE ULTARSOUND</t>
  </si>
  <si>
    <t>MACHINE DIATHERMY</t>
  </si>
  <si>
    <t>VAPORISER</t>
  </si>
  <si>
    <t>PHOTHERAPY UNIT</t>
  </si>
  <si>
    <t>MONITOR</t>
  </si>
  <si>
    <t>ELECTROMAGNETIC NAV</t>
  </si>
  <si>
    <t>WHEELCHAIR</t>
  </si>
  <si>
    <t>TELEVISION SAMSUNG</t>
  </si>
  <si>
    <t>GROOTE SCHUUR HOSPITAL</t>
  </si>
  <si>
    <t>OFFICE FURNITURE &amp; EQUIPMENT</t>
  </si>
  <si>
    <t>OTHER MACHINERY &amp; EQUIPMENT</t>
  </si>
  <si>
    <t>FRIDGE FREEZER COMBINATI</t>
  </si>
  <si>
    <t>SCREEN EXAMINATION MEDIC</t>
  </si>
  <si>
    <t>Gsh Facility Board</t>
  </si>
  <si>
    <t>Medhold Medical</t>
  </si>
  <si>
    <t>J Hunter</t>
  </si>
  <si>
    <t>New Borns Trust</t>
  </si>
  <si>
    <t>B Kemp</t>
  </si>
  <si>
    <t>Tafelberg Furniture</t>
  </si>
  <si>
    <t>Desmond Tutu HIV Foundation</t>
  </si>
  <si>
    <t>C Warden</t>
  </si>
  <si>
    <t>Ivaylo Kamburov</t>
  </si>
  <si>
    <t>Karen Sliya</t>
  </si>
  <si>
    <t>Karl Storz</t>
  </si>
  <si>
    <t>Gsh Hospital</t>
  </si>
  <si>
    <t>Long Life Lettering - Text Frame</t>
  </si>
  <si>
    <t>Media 24 - Die Burger renewal - CEO</t>
  </si>
  <si>
    <t>Media 24 - Die Burger renewal -  Noticeboard</t>
  </si>
  <si>
    <t>Independent Newspaper - Noticeboard CT x 2</t>
  </si>
  <si>
    <t xml:space="preserve">MIMS - </t>
  </si>
  <si>
    <t>Lexis Nexis - PSSA + V1 +V2</t>
  </si>
  <si>
    <t>Taylor &amp; Francis Group - Ultrasound of congenital fetal Book</t>
  </si>
  <si>
    <t>Ind Newspaper - Renewal PR,Psychiatry,CEO+COO</t>
  </si>
  <si>
    <t>Ind Newspaper - Renewal CT Maternity, PR</t>
  </si>
  <si>
    <t>Catering Nurses planning session</t>
  </si>
  <si>
    <t>Rentokil - Aerosol Canisters - May - Aug</t>
  </si>
  <si>
    <t>Rentokil - Aerosol Canisters - Sep</t>
  </si>
  <si>
    <t>Rentokil - Aerosol Canisters - Oct</t>
  </si>
  <si>
    <t>Rentokil - Aerosol Canisters - Nov</t>
  </si>
  <si>
    <t>Rentokil - Aerosol Canisters - Dec</t>
  </si>
  <si>
    <t>Rentokil - Aerosol Canisters - Feb</t>
  </si>
  <si>
    <t>Rentokil - Aerosol Canisters - Mar</t>
  </si>
  <si>
    <t>RF Interiors - Kleinshuur &amp;Tafelberg</t>
  </si>
  <si>
    <t>Knobb Interiors - Dep for curtains</t>
  </si>
  <si>
    <t>Knobb Interiors - Bal of curtains</t>
  </si>
  <si>
    <t>Galeemahs Int - 70% dep - Curtains &amp; Blinds</t>
  </si>
  <si>
    <t>Galeemahs Int - 30% Bal - Curtains &amp; Blinds</t>
  </si>
  <si>
    <t>Dr P Hayse Gregson Cons-lists 3,4 and 14\4</t>
  </si>
  <si>
    <t>Dr P Hayse Gregson Cons -Lists 17&amp;18\04</t>
  </si>
  <si>
    <t>Dr P Hayse Gregson 28/4+05&amp;9/05</t>
  </si>
  <si>
    <t>Dr S Mayeza 19&amp;23/5</t>
  </si>
  <si>
    <t>Dr S Mayeza 2/6</t>
  </si>
  <si>
    <t>Dr S Mayeza 6&amp;20</t>
  </si>
  <si>
    <t>Dr S Mayeza 30/06</t>
  </si>
  <si>
    <t>Dr N Fuller - Anaethetist - 10/06</t>
  </si>
  <si>
    <t>Dr J Rodrigues - Anaethetist - Jul 16</t>
  </si>
  <si>
    <t>Dr M French - Anaethetist - 14/10</t>
  </si>
  <si>
    <t>Dr J Rodrigues - Anaethetist - Oct 16</t>
  </si>
  <si>
    <t>Dr C Derksen - Anaethetist 16/09</t>
  </si>
  <si>
    <t>Dr MC French - Anaethetist 03,04/11</t>
  </si>
  <si>
    <t>MedX - Paulina Andrews - 06/12 - Theatre Nurse</t>
  </si>
  <si>
    <t>MHR WC - Janse van Rensburg - Alida Petronella</t>
  </si>
  <si>
    <t>MedX - Paulina Andrews - 06/12 - Short pmnt</t>
  </si>
  <si>
    <t>Prof Eastman - Seasonal work - Jan-Sep 16</t>
  </si>
  <si>
    <t>Dr J Rodigues - Anaethetist - 03/12</t>
  </si>
  <si>
    <t>Dr J Rodrigues - Anaethetist - 12,13 Feb 17</t>
  </si>
  <si>
    <t>Dr J Rodrigues - Anaethetist -</t>
  </si>
  <si>
    <t>Safety Express speed bumps palm court</t>
  </si>
  <si>
    <t>Gardentree Garden</t>
  </si>
  <si>
    <t>GSH Drive - Safety Expresss Speedbumps</t>
  </si>
  <si>
    <t>Greentree Garden Service - P5 level &amp; garden area</t>
  </si>
  <si>
    <t>Garlick Higgins - Music on Hold</t>
  </si>
  <si>
    <t>Totally wired - 60% dep signal upgrade</t>
  </si>
  <si>
    <t>C Davids - Rubber stamps -Staff</t>
  </si>
  <si>
    <t>Insight Actuaries - 15 year Infrastructure</t>
  </si>
  <si>
    <t>G Paulse - 2x Rubber rakes</t>
  </si>
  <si>
    <t>K Oliver - Telephone cord</t>
  </si>
  <si>
    <t>G Paulse - Petrol Weed Eater</t>
  </si>
  <si>
    <t>Hawkes &amp; Finley - Estate Requirements</t>
  </si>
  <si>
    <t>C Breen - Leadership Programme Module 2</t>
  </si>
  <si>
    <t>Equinox Trust - Team Building - GSH Management</t>
  </si>
  <si>
    <t xml:space="preserve">Garlick Higgins - Music on Hold - </t>
  </si>
  <si>
    <t>Sporti Products - 4x Flags</t>
  </si>
  <si>
    <t>Rotamap - Anaesthetics on call system</t>
  </si>
  <si>
    <t>Tafelberg Furniture - Sandwhich press - CEO office</t>
  </si>
  <si>
    <t>Protea Hotel - Breakwater Lodge - AOP</t>
  </si>
  <si>
    <t>RAF Tech - Kleinshcuur Renovations</t>
  </si>
  <si>
    <t>Tabloon - Laminated Flooring H49</t>
  </si>
  <si>
    <t>UV Cupboards - 2xFolkstone greytable</t>
  </si>
  <si>
    <t>CMD - Qute &amp; Inv 535 &amp; 432</t>
  </si>
  <si>
    <t>Entity Interior Design-Ward &amp; Intern Office</t>
  </si>
  <si>
    <t>Transluscent 50 % dep alteration</t>
  </si>
  <si>
    <t>Transluscent Bal</t>
  </si>
  <si>
    <t xml:space="preserve">CMD - Bal of inv DC00432 </t>
  </si>
  <si>
    <t>CMD- Design fee CT Simulator area</t>
  </si>
  <si>
    <t>Equity Interior Design - Tech Draw ENT Reception</t>
  </si>
  <si>
    <t>UV Cupboards - Simulator area</t>
  </si>
  <si>
    <t>Alunite -Shopfront staff relaxation area</t>
  </si>
  <si>
    <t>You Plan Builders - staff relaxation area</t>
  </si>
  <si>
    <t>Maizey - staff relaxation area</t>
  </si>
  <si>
    <t>City Boards - Staff relaxation area</t>
  </si>
  <si>
    <t>Absolute Technologies - Staff relaxation area</t>
  </si>
  <si>
    <t>Alunite -Shopfront staff relaxation area - Balance</t>
  </si>
  <si>
    <t>Kehls Upholstery - Relaxing area Facilities</t>
  </si>
  <si>
    <t>M Charles - Gutermane</t>
  </si>
  <si>
    <t>M Charles -  Clear Adhesive</t>
  </si>
  <si>
    <t>V Sasman</t>
  </si>
  <si>
    <t>D Terlien</t>
  </si>
  <si>
    <t>J Manuel</t>
  </si>
  <si>
    <t>Feedem catering - Senman meeting</t>
  </si>
  <si>
    <t>L Naidoo</t>
  </si>
  <si>
    <t>E Brierley</t>
  </si>
  <si>
    <t>V Rossouw</t>
  </si>
  <si>
    <t>Wemberley - senman catering</t>
  </si>
  <si>
    <t>Di Terlien</t>
  </si>
  <si>
    <t>Dr Jacobs</t>
  </si>
  <si>
    <t>M Govender</t>
  </si>
  <si>
    <t>B Eick</t>
  </si>
  <si>
    <t>B Patel</t>
  </si>
  <si>
    <t>J Manuel, D Terlien, M Govender,V Naicker, V Sasman</t>
  </si>
  <si>
    <t>M Hendricks</t>
  </si>
  <si>
    <t>J Manuel, A Bezuidenhout</t>
  </si>
  <si>
    <t>D Terlien, E Brierley, V Rossouw, J Manuel</t>
  </si>
  <si>
    <t>V Ross, V Naicker, J Manuel, N Smit, V Sasman, L Naidoo, B Patel</t>
  </si>
  <si>
    <t>J Manuel April</t>
  </si>
  <si>
    <t>J Manuel May</t>
  </si>
  <si>
    <t>J Manuel June</t>
  </si>
  <si>
    <t>J Manuel July</t>
  </si>
  <si>
    <t>J Manuel Back pay</t>
  </si>
  <si>
    <t xml:space="preserve">J Manuel - Aug </t>
  </si>
  <si>
    <t>J Manuel - Sept</t>
  </si>
  <si>
    <t xml:space="preserve">J Manuel - Oct </t>
  </si>
  <si>
    <t>J Manuel - Nov</t>
  </si>
  <si>
    <t>J Manuel - Dec</t>
  </si>
  <si>
    <t>J Manuel - Jan</t>
  </si>
  <si>
    <t>J Manuel - Feb</t>
  </si>
  <si>
    <t>J Manuel - Mar</t>
  </si>
  <si>
    <t>Xynergistix - Exec Leadership Team Development</t>
  </si>
  <si>
    <t>C Davids - Emergency Level 1 - R Siebritz</t>
  </si>
  <si>
    <t>R Pillay - J Strydom - Comp Fatigue workshop</t>
  </si>
  <si>
    <t>R Pillay - 10 staff attend Management Workshop</t>
  </si>
  <si>
    <t xml:space="preserve">R Pillay - Road to Independence </t>
  </si>
  <si>
    <t>R Pillay - W/shop &amp; Neurology book</t>
  </si>
  <si>
    <t>Chris Been - 16 Leadership Training</t>
  </si>
  <si>
    <t>SAMTA - Team Develop 14/09/16</t>
  </si>
  <si>
    <t>Leadership academy training</t>
  </si>
  <si>
    <t>R Pillay - Seating course</t>
  </si>
  <si>
    <t>S Labuschagne - ENT conference</t>
  </si>
  <si>
    <t>R Pillay - MOTH Forum Course</t>
  </si>
  <si>
    <t>C Breen - Leadership Training</t>
  </si>
  <si>
    <t>E Grobler - Leadership Training</t>
  </si>
  <si>
    <t>Newborns Trust - Training of Neonatal nurses</t>
  </si>
  <si>
    <t>Train Pain Ms Karelse</t>
  </si>
  <si>
    <t>Clinical neuroimaging for psychologists - N Naidoo</t>
  </si>
  <si>
    <t>Allied Strat Health - C Davids</t>
  </si>
  <si>
    <t>Counselling for the Bereaved</t>
  </si>
  <si>
    <t>OTOH Workshop</t>
  </si>
  <si>
    <t>Inspired Collection - Boot Camp - OT</t>
  </si>
  <si>
    <t>Multichoice Apr &amp; May</t>
  </si>
  <si>
    <t>Multichoice Jun &amp; Jul</t>
  </si>
  <si>
    <t>Multichoice Aug, Sept, Oct</t>
  </si>
  <si>
    <t>Multichoice - Nov&amp;Dec</t>
  </si>
  <si>
    <t>Multichoice - Jan&amp; Feb</t>
  </si>
  <si>
    <t>Multichoice - Marchq</t>
  </si>
  <si>
    <t>Appleton,DeJager,Vigaro</t>
  </si>
  <si>
    <t>Oliver, Basson,Pass</t>
  </si>
  <si>
    <t>Msuthwanna, Van Schalkwyk</t>
  </si>
  <si>
    <t>MTN CellPhone Contract Pharmacy</t>
  </si>
  <si>
    <t>Vodacom on call staff</t>
  </si>
  <si>
    <t>MTN on call staff</t>
  </si>
  <si>
    <t>P Skosan additional airtime</t>
  </si>
  <si>
    <t>D Appleton</t>
  </si>
  <si>
    <t>R De Jager</t>
  </si>
  <si>
    <t>B Vigaro</t>
  </si>
  <si>
    <t>D Basson</t>
  </si>
  <si>
    <t>P Msuthwana</t>
  </si>
  <si>
    <t>A van Schalkwyk</t>
  </si>
  <si>
    <t>M Pass</t>
  </si>
  <si>
    <t>K Oliver</t>
  </si>
  <si>
    <t xml:space="preserve">Vodacom </t>
  </si>
  <si>
    <t>On call cellphones</t>
  </si>
  <si>
    <t>MTN - Cellphone</t>
  </si>
  <si>
    <t xml:space="preserve">MTN CellPhone </t>
  </si>
  <si>
    <t>Vodacom - on call staff</t>
  </si>
  <si>
    <t>MTN Cellphone</t>
  </si>
  <si>
    <t>Vodacom</t>
  </si>
  <si>
    <t>D Appleton,R DeJager,D Basson, K Oliver</t>
  </si>
  <si>
    <t>P Msuthwana,Avan Schalkwyk,M Pass, B Vigaro</t>
  </si>
  <si>
    <t>D Appleton,R DeJager</t>
  </si>
  <si>
    <t>M Pass, D Basson, K Oliver</t>
  </si>
  <si>
    <t>P Msuthwana, B Vigaro</t>
  </si>
  <si>
    <t>R DeJager, B Vigaro</t>
  </si>
  <si>
    <t>P Msuthwana, A Van Schalkwyk</t>
  </si>
  <si>
    <t>M Pass, K Oliver, D Basson, M Nduzo</t>
  </si>
  <si>
    <t>D Basson, M Nduzo</t>
  </si>
  <si>
    <t>Msuthwana, Van Schalkwyk, DE Jager</t>
  </si>
  <si>
    <t>M Pass, K Oliver cell allowance</t>
  </si>
  <si>
    <t>MTN-MS on call sys Oct to Jan</t>
  </si>
  <si>
    <t>M Pass, K Oliver</t>
  </si>
  <si>
    <t xml:space="preserve">MTN-MS on call </t>
  </si>
  <si>
    <t>R DeJager, B Vigaro, P Msuthwana, A van Schalkwyk</t>
  </si>
  <si>
    <t>M Pass, D Basson,</t>
  </si>
  <si>
    <t>Dr J Parkes</t>
  </si>
  <si>
    <t>Patient Care</t>
  </si>
  <si>
    <t>A Jacobs</t>
  </si>
  <si>
    <t>V Naicker</t>
  </si>
  <si>
    <t>J Jaunch</t>
  </si>
  <si>
    <t>Prof E Coetzee</t>
  </si>
  <si>
    <t>Mrs A Grobbelaar</t>
  </si>
  <si>
    <t>Wards</t>
  </si>
  <si>
    <t>R/O</t>
  </si>
  <si>
    <t xml:space="preserve">Dr A Krajewski </t>
  </si>
  <si>
    <t>Prof A Bryer</t>
  </si>
  <si>
    <t>R Solomon</t>
  </si>
  <si>
    <t>G Paulse</t>
  </si>
  <si>
    <t>A Lancaster</t>
  </si>
  <si>
    <t>B Priest</t>
  </si>
  <si>
    <t>Dr Rothemeyer</t>
  </si>
  <si>
    <t>Prof G Fieggen</t>
  </si>
  <si>
    <t xml:space="preserve">D J Parkes </t>
  </si>
  <si>
    <t>Dr B Patel</t>
  </si>
  <si>
    <t>R Pillay</t>
  </si>
  <si>
    <t>S Labsuchagne</t>
  </si>
  <si>
    <t>J Gibson</t>
  </si>
  <si>
    <t>C Davids</t>
  </si>
  <si>
    <t>Mrs S Dove</t>
  </si>
  <si>
    <t>on call staff</t>
  </si>
  <si>
    <t>P Skosan</t>
  </si>
  <si>
    <t>On call staff</t>
  </si>
  <si>
    <t>on call system</t>
  </si>
  <si>
    <t>Statement of gifts, donations and sponsorships received/granted 2014-2015</t>
  </si>
  <si>
    <t>Received in kind</t>
  </si>
  <si>
    <t>`</t>
  </si>
  <si>
    <t>How did the Departmental Benefit from the Donation</t>
  </si>
  <si>
    <t>Mowbray Maternity Hospital</t>
  </si>
  <si>
    <t>Incubator X 2</t>
  </si>
  <si>
    <t xml:space="preserve"> Drager via Hospital facility Board </t>
  </si>
  <si>
    <t>To improve service delivery, patient care and cost saving in neonatal ICU.</t>
  </si>
  <si>
    <t>Incubator Servo Crib 2000 X 2</t>
  </si>
  <si>
    <t>Incubator Servo Crib 2000 X 1</t>
  </si>
  <si>
    <t/>
  </si>
  <si>
    <t>Head Office</t>
  </si>
  <si>
    <t>Wine Pearlstone</t>
  </si>
  <si>
    <t>Rhebokskloof Wine Farm</t>
  </si>
  <si>
    <t>Saving of costs for the Department</t>
  </si>
  <si>
    <t>Paarl Hospital</t>
  </si>
  <si>
    <t>Doll Manikin Life Nasco Code 61.Lf01036U</t>
  </si>
  <si>
    <t>University of Pretoria</t>
  </si>
  <si>
    <t>Saving of costs for the Department. Improved student training.</t>
  </si>
  <si>
    <t>Doll Manikin Laerdal Plastic Airway Management Code 2025000</t>
  </si>
  <si>
    <t>Book Fundamentals Of Obstetrics And Gynaecology Volume 2</t>
  </si>
  <si>
    <t>Dr Von Delft (Head of Pediatry at Paarl Hospital)</t>
  </si>
  <si>
    <t>Saving of cost for Department. Improve hospitals library used by students</t>
  </si>
  <si>
    <t>Book Histology Authors</t>
  </si>
  <si>
    <t>Book Pathology</t>
  </si>
  <si>
    <t>Book The Essentials Of Contraceptive Technology</t>
  </si>
  <si>
    <t>Book Studente Notas In Pediatriese Chirurgie</t>
  </si>
  <si>
    <t>Book Clinical Gynaecology</t>
  </si>
  <si>
    <t>Book Textbook Of Head Injury</t>
  </si>
  <si>
    <t>Book Gynaecology Illutrated</t>
  </si>
  <si>
    <t>Book Obstetrics Illustrated</t>
  </si>
  <si>
    <t>Book Principles And Practice Of Psychiatric Nursing</t>
  </si>
  <si>
    <t>George Hospital</t>
  </si>
  <si>
    <t>Wheelchair</t>
  </si>
  <si>
    <t>THE RACHEL SWART FUND</t>
  </si>
  <si>
    <t>Patient use ( PETRUS DAMONS)</t>
  </si>
  <si>
    <t>Patient use (PERCIVILLE DAVIDS)</t>
  </si>
  <si>
    <t>Infusion Pumps</t>
  </si>
  <si>
    <t>Usage in wards at George hospital</t>
  </si>
  <si>
    <t>Valkenberg Hospital</t>
  </si>
  <si>
    <t>Chair Office</t>
  </si>
  <si>
    <t>Friends of Valkenberg Trust</t>
  </si>
  <si>
    <t>Improved service delivery to community</t>
  </si>
  <si>
    <t>Chair Rickstacker</t>
  </si>
  <si>
    <t>Couch 3 Seater</t>
  </si>
  <si>
    <t>Television Sinotec 32 Inch</t>
  </si>
  <si>
    <t>Microwave Lg 42Lt Model Ms 428</t>
  </si>
  <si>
    <t>Exercise Equipment Steel</t>
  </si>
  <si>
    <t>Asia Isaacs</t>
  </si>
  <si>
    <t>Exercise Equipment Fitness Flyer</t>
  </si>
  <si>
    <t>Whiteboard</t>
  </si>
  <si>
    <t>Hosepipe On Stand</t>
  </si>
  <si>
    <t>Improved service delivery to community and pateint care</t>
  </si>
  <si>
    <t>Wheelchair , Metal Frame, Upholstered Seat, Back And Armrest, 2 Wheels, 2 Castors, Metal Footrests</t>
  </si>
  <si>
    <t>Dvd Player , Panasonic S27</t>
  </si>
  <si>
    <t>Television (Tv) ,Samsung,Model La32S81,Lcd,Flat Screen</t>
  </si>
  <si>
    <t>Hi-Fi Aiwa Nsx-V300</t>
  </si>
  <si>
    <t>Econoheat Panels</t>
  </si>
  <si>
    <t>Computer Monitor And Cpu</t>
  </si>
  <si>
    <t>Foozeball Table</t>
  </si>
  <si>
    <t>Television (Tv) , Telefunken, 74Cm</t>
  </si>
  <si>
    <t>Television (Tv) , Samsung, 40 Inch, Model La40C530</t>
  </si>
  <si>
    <t>Mr Shrien Dewani</t>
  </si>
  <si>
    <t>Walker Pulpit, Adjustable, Aluminium</t>
  </si>
  <si>
    <t>Exerciser , Mini Stepper, Grand, Steel Frame, Rubber Steps</t>
  </si>
  <si>
    <t>Piano ,Chappel ,London ,1600 X 660 X 1380Mm</t>
  </si>
  <si>
    <t>Ms Marinda Roelofse</t>
  </si>
  <si>
    <t>Victoria Hospital</t>
  </si>
  <si>
    <t xml:space="preserve">Computer Lenovo Thinkvision </t>
  </si>
  <si>
    <t>Children's Hospital Trust</t>
  </si>
  <si>
    <t>Donated to the upgraded paediatric ward for use Used to access blood results and patient records</t>
  </si>
  <si>
    <t>Donated to the upgraded paediatric ward for useUsed to access blood results and patient records</t>
  </si>
  <si>
    <t>Printer Brother HL5340D</t>
  </si>
  <si>
    <t>CPU Mecer Premium</t>
  </si>
  <si>
    <t>Monitor Mecer</t>
  </si>
  <si>
    <t>Viewer X-Ray</t>
  </si>
  <si>
    <t>Wynberg Rotary</t>
  </si>
  <si>
    <t>Assist the hospital with equipment and enhance X-ray Viewing</t>
  </si>
  <si>
    <t>Exercise Equipment Medical Seca 213</t>
  </si>
  <si>
    <t>Assist the hospital with equipment and Rehabilitation</t>
  </si>
  <si>
    <t>Television Samsung Model 43D450 43 Inch</t>
  </si>
  <si>
    <t>Donated to the upgraded paediatric ward for use and Patient entertainment</t>
  </si>
  <si>
    <t xml:space="preserve">Computer Lenovo Thinkvision m93p </t>
  </si>
  <si>
    <t>Electrocardiograph  ECG</t>
  </si>
  <si>
    <t>Assist the hospital with equipment Theatre ECG</t>
  </si>
  <si>
    <t>Assist the hospital with equipment Ward ECG</t>
  </si>
  <si>
    <t>Cabinet Warming Heating Element1000 Watt</t>
  </si>
  <si>
    <t>Assist the hospital with equipment Theatre Fluid warming</t>
  </si>
  <si>
    <t>Jungle Jim</t>
  </si>
  <si>
    <t>Assist the hospital with equipment  and rehabilitation</t>
  </si>
  <si>
    <t>Forceps</t>
  </si>
  <si>
    <t>Fan Wall Mounted</t>
  </si>
  <si>
    <t>Child Family Health International</t>
  </si>
  <si>
    <t>Improve patient comfortUsed by patients on hot days</t>
  </si>
  <si>
    <t>Pinch Hydraulic</t>
  </si>
  <si>
    <t>Television LED</t>
  </si>
  <si>
    <t>Improve patient comfort and Patient entertainment</t>
  </si>
  <si>
    <t>Exceed Ringloc</t>
  </si>
  <si>
    <t>The Health Foundation/ Joint Care Trust</t>
  </si>
  <si>
    <t>To be used during operations: consumable or implant.Orthopaedic Surgery and Patient life enhancement</t>
  </si>
  <si>
    <t>Modular Heads Metal on Metal</t>
  </si>
  <si>
    <t>E-Poly Hi-Wall Acetabular Liner</t>
  </si>
  <si>
    <t>Exception Femoral Component</t>
  </si>
  <si>
    <t>COCR Femoral Head 28mm</t>
  </si>
  <si>
    <t>Ti Acetabular LP Screw 6.5 x 20mm</t>
  </si>
  <si>
    <t>Ti Acetabular LP Screw 6.5 x 25mm</t>
  </si>
  <si>
    <t>Ti Acetabular LP Screw 65 x 25mm</t>
  </si>
  <si>
    <t>Acetabular Shell &amp; Linear, Femoral Stem &amp; Head Screw x 5</t>
  </si>
  <si>
    <t>Primary Femoral Tribal Insert &amp; Tray x 3</t>
  </si>
  <si>
    <t>CLS Continuum MoP 1 x Cable 2 x Screws x 8</t>
  </si>
  <si>
    <t>NexGen x 3</t>
  </si>
  <si>
    <t>CLS Continuum MoP x 5</t>
  </si>
  <si>
    <t>Alexandra Hospital</t>
  </si>
  <si>
    <t>Socks Various</t>
  </si>
  <si>
    <t xml:space="preserve"> Patient Private Fund </t>
  </si>
  <si>
    <t>Patiens Benefit</t>
  </si>
  <si>
    <t>Tracksuit Pants</t>
  </si>
  <si>
    <t xml:space="preserve"> Miss G Engelbrecht </t>
  </si>
  <si>
    <t>Tracksuit Tops</t>
  </si>
  <si>
    <t>Television Futronic</t>
  </si>
  <si>
    <t xml:space="preserve"> Mr P Wight </t>
  </si>
  <si>
    <t>New Somerset Hospital</t>
  </si>
  <si>
    <t>Television Flat Screen</t>
  </si>
  <si>
    <t>Hospital Board</t>
  </si>
  <si>
    <t>Test Kit Qualitative Fit M3 X 2</t>
  </si>
  <si>
    <t>Increase service delivery, cost saving to the department</t>
  </si>
  <si>
    <t>Wheelchair Std Back 181A Nylon Upholstered Full Arms Mag X 10</t>
  </si>
  <si>
    <t>Camera System Digital Canon A2600 X 2</t>
  </si>
  <si>
    <t>Ventilator Vela Medical X 4</t>
  </si>
  <si>
    <t>Stool Anaesthetic X 15</t>
  </si>
  <si>
    <t>Installation Of Flooring</t>
  </si>
  <si>
    <t>Cost saving to the department</t>
  </si>
  <si>
    <t>Wall Clocks X11</t>
  </si>
  <si>
    <t>Hollow Fibre Pillows With Pvc X 250</t>
  </si>
  <si>
    <t>Fridge Perfect Model Sdp120 X 2</t>
  </si>
  <si>
    <t>Microwave Defy X 10</t>
  </si>
  <si>
    <t>Saw Plaster X 1</t>
  </si>
  <si>
    <t>Fridge D220 One Door Defy</t>
  </si>
  <si>
    <t>Fridge Perfekt</t>
  </si>
  <si>
    <t>Install Car Radio Re-Installment Of Radio</t>
  </si>
  <si>
    <t>Bed Base And Mattress 3/4 Pocketed Spring Mattress</t>
  </si>
  <si>
    <t>Clock Clock Wall</t>
  </si>
  <si>
    <t>Kettle Safeway</t>
  </si>
  <si>
    <t>Toaster Pop Up Pineware</t>
  </si>
  <si>
    <t>Scale Infant</t>
  </si>
  <si>
    <t>Bed, Medical, Icu,Hillrom</t>
  </si>
  <si>
    <t>Bench , 3 Seater, 1776Mm X 680Mm X</t>
  </si>
  <si>
    <t>Bench , Mild Steel, With Backrest</t>
  </si>
  <si>
    <t>Printer, Brother, Model 8910Dw</t>
  </si>
  <si>
    <t>'Camera For Sialendoscopy Unit'</t>
  </si>
  <si>
    <t>Fridge Hisense 220L White</t>
  </si>
  <si>
    <t>Airconditioner</t>
  </si>
  <si>
    <t>WCRC</t>
  </si>
  <si>
    <t>Stove Essentials Model Gh 28-S1</t>
  </si>
  <si>
    <t>WCRC Facility Board</t>
  </si>
  <si>
    <t>Use by Wheelchair Workshop staff</t>
  </si>
  <si>
    <t>Stove Essentials Model Ot3/2429</t>
  </si>
  <si>
    <t>Use by Store's staff</t>
  </si>
  <si>
    <t>Supply And Installation Of Panic Button System</t>
  </si>
  <si>
    <t>AC Security</t>
  </si>
  <si>
    <t xml:space="preserve">Staff safety at Worcester CDC  MOU </t>
  </si>
  <si>
    <t>Dry Fruit</t>
  </si>
  <si>
    <t xml:space="preserve"> Rapitrade </t>
  </si>
  <si>
    <t>Improve morale of staff</t>
  </si>
  <si>
    <t>Cabinet Metal 2 Doors Lockable</t>
  </si>
  <si>
    <t xml:space="preserve"> SATVI </t>
  </si>
  <si>
    <t>The pastor who offers a pastoral service to the patients, needed a cupboard to store the bibles of the patients, therfore the department did not need to procure a cupboard. It is a cost saving for the department</t>
  </si>
  <si>
    <t>Condoms Male X 11700</t>
  </si>
  <si>
    <t>UNITED NATIONS POPULTAION FUND</t>
  </si>
  <si>
    <t>FOR DISTRIBUTION TO HEALTH FACILITIES</t>
  </si>
  <si>
    <t>Syringes X 20000</t>
  </si>
  <si>
    <t>NDABENI MEDICAL STORES</t>
  </si>
  <si>
    <t>Accu-Check Active Blood Glucose Monitors X 400</t>
  </si>
  <si>
    <t>ROCHE DIAGNOSTICS</t>
  </si>
  <si>
    <t>Gift Voucher-Pick N Pay</t>
  </si>
  <si>
    <t>FOR COST SAVING</t>
  </si>
  <si>
    <t>CIPLA</t>
  </si>
  <si>
    <t>Refreshments For Training</t>
  </si>
  <si>
    <t>GROBIR</t>
  </si>
  <si>
    <t>Tablets Calcium Carbonate &amp; Glycine X1322</t>
  </si>
  <si>
    <t>PHARMACEUTICAL CONTRACTORS</t>
  </si>
  <si>
    <t>Medication Space Device/Chamber X16080</t>
  </si>
  <si>
    <t>LIMPOPO MEDICAL DEPOT</t>
  </si>
  <si>
    <t>Books Samf X2</t>
  </si>
  <si>
    <t>ASPEN PHARMACARE</t>
  </si>
  <si>
    <t>Function Year End Sponsorship Cmd</t>
  </si>
  <si>
    <t>SANOFI</t>
  </si>
  <si>
    <t>Needles Hypodermic Syringes For Hpv Campaign X 49000</t>
  </si>
  <si>
    <t>NATIONAL DEPARTMENT OF HEALTH</t>
  </si>
  <si>
    <t>Oudtshoorn Hospital</t>
  </si>
  <si>
    <t>Granules Carbon 30Kg</t>
  </si>
  <si>
    <t>Sandobel 165 (PTY) LTD</t>
  </si>
  <si>
    <t>Roads were improved on hospital grounds</t>
  </si>
  <si>
    <t>False Bay Hospital</t>
  </si>
  <si>
    <t>Chairs Kangaroo Maternity X4</t>
  </si>
  <si>
    <t>VICTORIA HOSPITAL</t>
  </si>
  <si>
    <t>COST SAVING TO INSTITUTION/DEPARTMENT</t>
  </si>
  <si>
    <t>Paintings Various X2</t>
  </si>
  <si>
    <t>FALSE BAY HOSPITAL BOARD</t>
  </si>
  <si>
    <t>BEAUTIFICATION OF INSTITUTION</t>
  </si>
  <si>
    <t>Bed Single with Mattress</t>
  </si>
  <si>
    <t>COST SAVING TO INSTITUTION/DEPARTMENT - NEW CLINIC OPENED</t>
  </si>
  <si>
    <t>Doppler Fetal Edan Sono Trax Basic X2</t>
  </si>
  <si>
    <t xml:space="preserve">Television Hi Sense 3D Smart LED </t>
  </si>
  <si>
    <t>Chairs Typist Metal Frame Swivel Adjustable Fabric Upholstered 5 Castors X6</t>
  </si>
  <si>
    <t>Chair Stackable Plastic X45</t>
  </si>
  <si>
    <t>Chair Visitor Metal Frame Plastic Armrest Fabric Upholstered X2</t>
  </si>
  <si>
    <t>Desk Oak Veneer 1600x800x730mm</t>
  </si>
  <si>
    <t>Baumanometer Wall Unit X4</t>
  </si>
  <si>
    <t>Couch Examination X4</t>
  </si>
  <si>
    <t>Stepladder 2 Step Bed Metal  X4</t>
  </si>
  <si>
    <t>Light Medical Examination Adjustable X3</t>
  </si>
  <si>
    <t>Vredenburg Hospital</t>
  </si>
  <si>
    <t>Chair Rickstacker X64</t>
  </si>
  <si>
    <t>ARCELOR MITTAL</t>
  </si>
  <si>
    <t>TO INCREASE SERVICE DELIVERY AND COST SAVING FOR THE HOSPITAL</t>
  </si>
  <si>
    <t>Wesfleur Hospital</t>
  </si>
  <si>
    <t>Table Coffee Wooden X2</t>
  </si>
  <si>
    <t>Milnerton Medi-Clinic</t>
  </si>
  <si>
    <t>Increased comfortability of patients/staff</t>
  </si>
  <si>
    <t>Chair Visitor Wooden X5</t>
  </si>
  <si>
    <t>Helderberg Hospital</t>
  </si>
  <si>
    <t>Susan (Bridgewater Manor)</t>
  </si>
  <si>
    <t>12 Cushion</t>
  </si>
  <si>
    <t>Disposable Speculums</t>
  </si>
  <si>
    <t>Amayeza Abantu Imaging</t>
  </si>
  <si>
    <t>Chison 8300 Portable Black &amp; White Digital Ultrasound</t>
  </si>
  <si>
    <t xml:space="preserve">Mr. Lochner Eksteen </t>
  </si>
  <si>
    <t>To increase service delivery and cost saving</t>
  </si>
  <si>
    <t>Trolley, Dispensing, Q -Cart X3</t>
  </si>
  <si>
    <t>Medi Clinic</t>
  </si>
  <si>
    <t>Trolley, Dispensing, Q -Cart X2</t>
  </si>
  <si>
    <t>Bed Hospital Metal Frame X2</t>
  </si>
  <si>
    <t>Swartland Hospital</t>
  </si>
  <si>
    <t>Toys And Christmas Decoration</t>
  </si>
  <si>
    <t>Checkerrs Malmesbury</t>
  </si>
  <si>
    <t>Creating festive enviroment for patients,cost</t>
  </si>
  <si>
    <t>Khayelitsha Hospital</t>
  </si>
  <si>
    <t>Washing Machine</t>
  </si>
  <si>
    <t>The Health Foundation</t>
  </si>
  <si>
    <t>Increase Laundry Capacity</t>
  </si>
  <si>
    <t>Wine Cooler</t>
  </si>
  <si>
    <t>Increase cooling space</t>
  </si>
  <si>
    <t>Home Theatre System</t>
  </si>
  <si>
    <t>Improve mental Health</t>
  </si>
  <si>
    <t>Skin Staplers X490</t>
  </si>
  <si>
    <t>Mediclinic</t>
  </si>
  <si>
    <t>Cost Savings</t>
  </si>
  <si>
    <t>Doll Manikin Laer Adult</t>
  </si>
  <si>
    <t>Medical Research counsil</t>
  </si>
  <si>
    <t>Training purposes</t>
  </si>
  <si>
    <t>Doll Manikin Spinal Injection</t>
  </si>
  <si>
    <t>Eesrste Rivier Hospital</t>
  </si>
  <si>
    <t>Emax 300 Surgical Table</t>
  </si>
  <si>
    <t xml:space="preserve">SAME FOUNDATION  </t>
  </si>
  <si>
    <t xml:space="preserve">Increased service delivery and cost saving : Re - placed outdated theatre equipment   </t>
  </si>
  <si>
    <t>Lithotomy Leg Holder</t>
  </si>
  <si>
    <t>Redial Setting Clamp</t>
  </si>
  <si>
    <t>Arm Board</t>
  </si>
  <si>
    <t>Foot Rest (Right)</t>
  </si>
  <si>
    <t>Foot Rest (Left)</t>
  </si>
  <si>
    <t>Anasthesia Screen</t>
  </si>
  <si>
    <t>Accessory Trolley</t>
  </si>
  <si>
    <t>Portable Ultrasound Machine</t>
  </si>
  <si>
    <t>Samsung 40 Ldf Led Screen : Cable: Bracket</t>
  </si>
  <si>
    <t>Hermanus Hospital</t>
  </si>
  <si>
    <t>Scale Wheelchair Type Battery Operated</t>
  </si>
  <si>
    <t>Onrus Manor Healthcare</t>
  </si>
  <si>
    <t>Television Orion</t>
  </si>
  <si>
    <t>Hermanus Staan Saam</t>
  </si>
  <si>
    <t>Television Toshiba</t>
  </si>
  <si>
    <t>Television Samsung</t>
  </si>
  <si>
    <t>Television Blaupunkt</t>
  </si>
  <si>
    <t>Television Lg</t>
  </si>
  <si>
    <t>Karl Bremer</t>
  </si>
  <si>
    <t>Chair Office Highback X3</t>
  </si>
  <si>
    <t>University of Stellenbosch</t>
  </si>
  <si>
    <t>Information gathered by research team will benefit communities in future</t>
  </si>
  <si>
    <t>Table Wood</t>
  </si>
  <si>
    <t>Fridge Bar Defy</t>
  </si>
  <si>
    <t>DVD Player Samsung</t>
  </si>
  <si>
    <t>Dr Stapar</t>
  </si>
  <si>
    <t>Improved patient experience</t>
  </si>
  <si>
    <t>Doll Maniniken Laerdal Plastic</t>
  </si>
  <si>
    <t>Improved patient care</t>
  </si>
  <si>
    <t>Doll Maniniken Spinal Injection</t>
  </si>
  <si>
    <t>Chair Visitor X400</t>
  </si>
  <si>
    <t>Dauphin Human Design</t>
  </si>
  <si>
    <t>Frame Walking</t>
  </si>
  <si>
    <t>Mr Maart</t>
  </si>
  <si>
    <t>Snacks</t>
  </si>
  <si>
    <t>Club 50 Methodist Church Goodwoos</t>
  </si>
  <si>
    <t>Pat &amp;Vonnie Meyer</t>
  </si>
  <si>
    <t>Aquescreen</t>
  </si>
  <si>
    <t>St Marks Methodist Church Edgemead</t>
  </si>
  <si>
    <t>Yogurt and Juice</t>
  </si>
  <si>
    <t>Bergzicht Dutch Reform Church</t>
  </si>
  <si>
    <t>Toiletries and Refreshment</t>
  </si>
  <si>
    <t>De Mio Trust</t>
  </si>
  <si>
    <t>Snacks and Toiletries</t>
  </si>
  <si>
    <t xml:space="preserve">Toiletries </t>
  </si>
  <si>
    <t>Suction Unit</t>
  </si>
  <si>
    <t>Mr Willem Du Toit</t>
  </si>
  <si>
    <t>Printer HP Office Jet PR K600</t>
  </si>
  <si>
    <t>Machine Laminating A3</t>
  </si>
  <si>
    <t>Toiletries</t>
  </si>
  <si>
    <t>Heidekoppie Church Brackenfell</t>
  </si>
  <si>
    <t>Toy Handmade</t>
  </si>
  <si>
    <t>Belinda Du Plessis</t>
  </si>
  <si>
    <t>SCOAN Church</t>
  </si>
  <si>
    <t>Simulator Advance Child Birth</t>
  </si>
  <si>
    <t>Modular Building Kwikspace</t>
  </si>
  <si>
    <t>Kid CRU at University of Stellenbosch</t>
  </si>
  <si>
    <t>Mitchell's Plain Hospital</t>
  </si>
  <si>
    <t>Saggital Blade</t>
  </si>
  <si>
    <t>Joint Care Trust Donations</t>
  </si>
  <si>
    <t xml:space="preserve">To increase quality patient care </t>
  </si>
  <si>
    <t>Screws Surgilav</t>
  </si>
  <si>
    <t>Screws Surgilav Cables Trochanteric Grip Plate</t>
  </si>
  <si>
    <t>Screws</t>
  </si>
  <si>
    <t>Surgilav</t>
  </si>
  <si>
    <t>Saggital Blade Surgilav</t>
  </si>
  <si>
    <t>Screws Surgilav Mix Kit</t>
  </si>
  <si>
    <t>Primary Femoral Tribal Insert &amp; Tray</t>
  </si>
  <si>
    <t>Tribal Insert MBT Keel Primary Femoral</t>
  </si>
  <si>
    <t>CLS Continuum CoC X 4</t>
  </si>
  <si>
    <t>Tygerberg Hospital</t>
  </si>
  <si>
    <t>Ultrasound Ge</t>
  </si>
  <si>
    <t>Sunheat - University of Stellenbosch</t>
  </si>
  <si>
    <t>Tygerberg Children'sHospital Trust</t>
  </si>
  <si>
    <t>Chairs X 14</t>
  </si>
  <si>
    <t>Voluntary Aid Services</t>
  </si>
  <si>
    <t>To assist in seating of patients during group sessions</t>
  </si>
  <si>
    <t>Warmer Blood</t>
  </si>
  <si>
    <t>Blood Transfusion Services of the Western Cape</t>
  </si>
  <si>
    <t>Tv Sinotec</t>
  </si>
  <si>
    <t>Ms Sulet Fourie</t>
  </si>
  <si>
    <t>The television is installed in the ward to keep patients up to date with current affairs and be entertained</t>
  </si>
  <si>
    <t>Fan Extractor</t>
  </si>
  <si>
    <t>To help by providing clean and healthy working enviroment to staff and paients in the ward.</t>
  </si>
  <si>
    <t>Scissors Malis 8015-22 And 23</t>
  </si>
  <si>
    <t>Africoncur Medical (PTY) LTD</t>
  </si>
  <si>
    <t>Assist in cost saving while getting more theatre instruments which assist in effeciency during an operation</t>
  </si>
  <si>
    <t>Contrast Injector</t>
  </si>
  <si>
    <t>Scientific Surgical</t>
  </si>
  <si>
    <t>Cpu And Monitors X 8</t>
  </si>
  <si>
    <t>Close the Gap International</t>
  </si>
  <si>
    <t>To improve staff efficiency in rendering good clinical service,reduce patient waiting times and improve clinical records.</t>
  </si>
  <si>
    <t>Ultrasound Machine Carewell</t>
  </si>
  <si>
    <t>Professor C Koegelenberg</t>
  </si>
  <si>
    <t>To assist with plenal fluid detection from patients</t>
  </si>
  <si>
    <t>Ventilator Machine</t>
  </si>
  <si>
    <t>hospital friends</t>
  </si>
  <si>
    <t>Humidifier</t>
  </si>
  <si>
    <t>Glass And Aluminium Enclosure For Childrens Playing Area</t>
  </si>
  <si>
    <t>hospital trust</t>
  </si>
  <si>
    <t>Unit Electrosurgical</t>
  </si>
  <si>
    <t>Switch Foot Double Pedal</t>
  </si>
  <si>
    <t>Forceps Red Straight Blunt 06Cm, 17Cm</t>
  </si>
  <si>
    <t>Forceps Red Abgi B1, 1.0Mm,17Cm</t>
  </si>
  <si>
    <t>Table Coffee Oak Veneer 1000X450</t>
  </si>
  <si>
    <t>Carpet Blue Stripe Wool 2500X1500</t>
  </si>
  <si>
    <t>Machine Laminating</t>
  </si>
  <si>
    <t>Dvd Player Samsung Incl Stand</t>
  </si>
  <si>
    <t>Microwave Samsung</t>
  </si>
  <si>
    <t>Humidifier Single Heated Circuit With Bottle</t>
  </si>
  <si>
    <t>Suction Filters Machine</t>
  </si>
  <si>
    <t>Aircon Defy 1200 Hot And Cold</t>
  </si>
  <si>
    <t>Stethoscope Stainless Steel Double Head</t>
  </si>
  <si>
    <t>Pump Insulin Including Minilink Transmitter</t>
  </si>
  <si>
    <t>Ttolley Cart</t>
  </si>
  <si>
    <t>Monitor Vital Signs Mindray Vs9000 Nellcor</t>
  </si>
  <si>
    <t>Lights Theatre</t>
  </si>
  <si>
    <t>Refridgerator Vaccine Minus 40 Med490Hd</t>
  </si>
  <si>
    <t>Camera Video Panasonic Hd</t>
  </si>
  <si>
    <t>Suction Unit Vac Handheld</t>
  </si>
  <si>
    <t>Horse Rocking</t>
  </si>
  <si>
    <t>Stethoscope</t>
  </si>
  <si>
    <t>Tumbler</t>
  </si>
  <si>
    <t>Jug Console</t>
  </si>
  <si>
    <t>Glasses Set Crystal</t>
  </si>
  <si>
    <t>Bins Paper White</t>
  </si>
  <si>
    <t>Mats Fingerbrush</t>
  </si>
  <si>
    <t>Bins Nappy</t>
  </si>
  <si>
    <t>Repairs Dezzo</t>
  </si>
  <si>
    <t>Projector Data</t>
  </si>
  <si>
    <t>Hi-Fi With Speakers</t>
  </si>
  <si>
    <t>Printer Computer Multifuction</t>
  </si>
  <si>
    <t>Table Wood Steel Legs</t>
  </si>
  <si>
    <t>Chair Visitor</t>
  </si>
  <si>
    <t>Charger Battery Freestyle Carefree Poc</t>
  </si>
  <si>
    <t>Crcuit Single Limb</t>
  </si>
  <si>
    <t>Circuit Heated</t>
  </si>
  <si>
    <t>Chair Kangaroo</t>
  </si>
  <si>
    <t>Computer Printer Multifunction</t>
  </si>
  <si>
    <t>Replace The Faulty Door Controller (Milk Room)</t>
  </si>
  <si>
    <t>Repairs And Maintenanance Vpap Iii</t>
  </si>
  <si>
    <t>Maintenance- Reseal Basins</t>
  </si>
  <si>
    <t>Additions To Access Control System</t>
  </si>
  <si>
    <t>Supply And Fit New Edging On 2X Cupboards</t>
  </si>
  <si>
    <t>Material, Labour And Mileage</t>
  </si>
  <si>
    <t>Supply &amp; Installation Of 127Mm Vertical Blinds</t>
  </si>
  <si>
    <t>Supply And Install Berber Point 920 Bac Carpet Tiles To One Office</t>
  </si>
  <si>
    <t>Vpap S9 St Bi-Pap Device</t>
  </si>
  <si>
    <t>Stellar 100 Device</t>
  </si>
  <si>
    <t>Resmed Rps11 Dc Cable For Stellar</t>
  </si>
  <si>
    <t>H/Wire S/Bore 22Mm Circuit</t>
  </si>
  <si>
    <t>Set For Scb Universal Or Light</t>
  </si>
  <si>
    <t>Resmed S9 Vpap St Nappi Code 533991001</t>
  </si>
  <si>
    <t>Resmed Rps11 Dc Cable For Vpap Iii</t>
  </si>
  <si>
    <t>F&amp;P Mr850 Temp/ Flow Probe 1.5M</t>
  </si>
  <si>
    <t>Digital Generator</t>
  </si>
  <si>
    <t>Suction Unit With Bottle Suction Lid</t>
  </si>
  <si>
    <t>Humidifier With Accessories</t>
  </si>
  <si>
    <t>Repairs And Maintenanance Vpap Iii Sta</t>
  </si>
  <si>
    <t>Black Mellerware S-Slice Toaster &amp; 1.7L Kettle</t>
  </si>
  <si>
    <t>Repairs And Maintenanance</t>
  </si>
  <si>
    <t>Groote Schuur Hospital</t>
  </si>
  <si>
    <t>Table Plastic School</t>
  </si>
  <si>
    <t>ACME FURNITURES CC</t>
  </si>
  <si>
    <t>Improve Service Delivery</t>
  </si>
  <si>
    <t>E Brierley Refreshments</t>
  </si>
  <si>
    <t>GSH Facility Board</t>
  </si>
  <si>
    <t>Staff Health and Well Being</t>
  </si>
  <si>
    <t>Mtn Cellphone Contract Pharmacy</t>
  </si>
  <si>
    <t>P Luiters- Squash Court Cleaning</t>
  </si>
  <si>
    <t>P Luiters</t>
  </si>
  <si>
    <t>Chair Plastic School</t>
  </si>
  <si>
    <t>FURNITURE FACTORY</t>
  </si>
  <si>
    <t>A Brierley Refreshments</t>
  </si>
  <si>
    <t>G Paulse-Petrol Grass Cutting</t>
  </si>
  <si>
    <t>Hospital Maintenance</t>
  </si>
  <si>
    <t>K Oliver- Petrol For Brush Cutters</t>
  </si>
  <si>
    <t>S Abrahams- Patient Support</t>
  </si>
  <si>
    <t>S Abrahams</t>
  </si>
  <si>
    <t>M Ross Refreshments</t>
  </si>
  <si>
    <t>Fan Electric</t>
  </si>
  <si>
    <t>V Rossouw Refreshments</t>
  </si>
  <si>
    <t>Chair Upholstered</t>
  </si>
  <si>
    <t>Cutters-Nylon Line</t>
  </si>
  <si>
    <t>D Terlien Refreshments</t>
  </si>
  <si>
    <t>Chair Plastic Stackable</t>
  </si>
  <si>
    <t>Mishqa Refreshments</t>
  </si>
  <si>
    <t>Mishqa: S/W Patient Support R/O</t>
  </si>
  <si>
    <t>Sr Abrahams R/O Support Group</t>
  </si>
  <si>
    <t>Desk</t>
  </si>
  <si>
    <t>Data Dynamics Books</t>
  </si>
  <si>
    <t>Staff resaerch and development</t>
  </si>
  <si>
    <t>A Jacobs Refreshments</t>
  </si>
  <si>
    <t>J Manuel Refreshments</t>
  </si>
  <si>
    <t>Cupboard Wood 2 Door</t>
  </si>
  <si>
    <t>Bookshelf</t>
  </si>
  <si>
    <t>A Bezuidenhout Refreshments</t>
  </si>
  <si>
    <t>Stool Bar</t>
  </si>
  <si>
    <t>Mishqa: S/W Food And Transport</t>
  </si>
  <si>
    <t>S Abrahams-Plwc Transport</t>
  </si>
  <si>
    <t>Patient Well being</t>
  </si>
  <si>
    <t>Sr Abrahams Plwc</t>
  </si>
  <si>
    <t>Microwave</t>
  </si>
  <si>
    <t>Toaster</t>
  </si>
  <si>
    <t>Tafelberg Furnishers</t>
  </si>
  <si>
    <t>Chair Wood</t>
  </si>
  <si>
    <t>ECO FURNISHERS</t>
  </si>
  <si>
    <t>Bar Chair</t>
  </si>
  <si>
    <t>Chair Bar</t>
  </si>
  <si>
    <t>V Sasman Refreshments</t>
  </si>
  <si>
    <t>Oven Microwave</t>
  </si>
  <si>
    <t>A + A  FURNITURE</t>
  </si>
  <si>
    <t>Table Coffee</t>
  </si>
  <si>
    <t>Table Wood Metal Frame</t>
  </si>
  <si>
    <t>ALL OFFICE FURNITURE</t>
  </si>
  <si>
    <t>De Jager,Msuthwana,Meyer-Apr&amp;May 14</t>
  </si>
  <si>
    <t>Van Shalkwyk,Vigaro,Eyssen-Apr&amp;May14</t>
  </si>
  <si>
    <t>Computer Monitor</t>
  </si>
  <si>
    <t>SIMPLICITY ONLINE</t>
  </si>
  <si>
    <t>Dvd Player</t>
  </si>
  <si>
    <t>Chair Highback Swivel And Tilt</t>
  </si>
  <si>
    <t>WALTONS Pty LIMITED</t>
  </si>
  <si>
    <t>Couch 1 Seater</t>
  </si>
  <si>
    <t>Lexis Nexis - Pssa Law</t>
  </si>
  <si>
    <t>Staff Research and Development</t>
  </si>
  <si>
    <t>Fan Pedestal</t>
  </si>
  <si>
    <t>Counter Top</t>
  </si>
  <si>
    <t>Watercooler "Aqua Optima" (Afj)</t>
  </si>
  <si>
    <t>Makro</t>
  </si>
  <si>
    <t>TAFELBEG FURNISHES</t>
  </si>
  <si>
    <t>R Lentin Tracheostoma Covers</t>
  </si>
  <si>
    <t>Crpc 10K Chair</t>
  </si>
  <si>
    <t>T.D. DESIGN</t>
  </si>
  <si>
    <t>Chair Plastic Wooden Legs</t>
  </si>
  <si>
    <t>Couch 2 Seater</t>
  </si>
  <si>
    <t>Urban World</t>
  </si>
  <si>
    <t>Firetech-Move Controllers</t>
  </si>
  <si>
    <t>Mims-Pssa Books</t>
  </si>
  <si>
    <t>Autopage Cellphones</t>
  </si>
  <si>
    <t>C Davids Refresher Course- Icu</t>
  </si>
  <si>
    <t>Ms N Gwebile-Food Parcels &amp; Transport</t>
  </si>
  <si>
    <t>Cupboard Wood 2Door</t>
  </si>
  <si>
    <t>Chair Midback Swivel And Tilt</t>
  </si>
  <si>
    <t>URBAN WORLD</t>
  </si>
  <si>
    <t>Rentokil-Aerosol-Jun14 G7&amp;8</t>
  </si>
  <si>
    <t>C Davids- Sasca</t>
  </si>
  <si>
    <t>Keep Electronics 2X Day/Night Cameras</t>
  </si>
  <si>
    <t>Fridge Bar</t>
  </si>
  <si>
    <t>Tripod Screen</t>
  </si>
  <si>
    <t>Hi Tech Security Alarm- Linac Area</t>
  </si>
  <si>
    <t>Bench Plastic</t>
  </si>
  <si>
    <t>Plastic Timber</t>
  </si>
  <si>
    <t>Workbench Table</t>
  </si>
  <si>
    <t>Gt072 Table Wood</t>
  </si>
  <si>
    <t>Chair Midback</t>
  </si>
  <si>
    <t>Locker Steel</t>
  </si>
  <si>
    <t>Cupboard Steel 2 Door</t>
  </si>
  <si>
    <t>Alberts Carpets-Carpet Tiles Case Mng</t>
  </si>
  <si>
    <t>Fridge</t>
  </si>
  <si>
    <t>Prof Swanepoel</t>
  </si>
  <si>
    <t>Hi-Lite Material For Choir Robes</t>
  </si>
  <si>
    <t>A De Vos -C Edries Farewell Refreshments</t>
  </si>
  <si>
    <t>C Davids-Patient Ethics Course Physio</t>
  </si>
  <si>
    <t>Jp+S Stationers-Pharmacy</t>
  </si>
  <si>
    <t>Uv Cupbaords Drip Stand</t>
  </si>
  <si>
    <t>Bed Base</t>
  </si>
  <si>
    <t>Albert Carpets-Chemo Fit + Seal Vinyl</t>
  </si>
  <si>
    <t>MR SOLLY MANUNGA</t>
  </si>
  <si>
    <t>Strand Paint&amp; Hardwear-Handles Nmh</t>
  </si>
  <si>
    <t>R Pillay Variopus Courses 16 Days</t>
  </si>
  <si>
    <t>Rentokil-Aerosol-Apr &amp; May 14</t>
  </si>
  <si>
    <t>Printer Laser</t>
  </si>
  <si>
    <t>A De Vos Patient Related Conference</t>
  </si>
  <si>
    <t>Knobbs Int-Balance-Cubicle Curtains</t>
  </si>
  <si>
    <t>St Lukes -Dr Krause- Sept,Oct &amp; Jan</t>
  </si>
  <si>
    <t>Tafelberg-2 Tv'S Chemo Room</t>
  </si>
  <si>
    <t>Table Plastic</t>
  </si>
  <si>
    <t>Dining Table</t>
  </si>
  <si>
    <t>Dr J Sadzik Ent List 31\10</t>
  </si>
  <si>
    <t>Chair Lazy Boy</t>
  </si>
  <si>
    <t>A Jacobs Long Service Awards</t>
  </si>
  <si>
    <t>Cashe Chocolates-Intntl Nurses Day</t>
  </si>
  <si>
    <t>Multichoice-Mnet Apr14&amp;May14</t>
  </si>
  <si>
    <t>Dr P Sothman-Sasca</t>
  </si>
  <si>
    <t>Data Video Projector</t>
  </si>
  <si>
    <t>Greystone Trading-Nmh June Cleaning</t>
  </si>
  <si>
    <t>Computer Cpu</t>
  </si>
  <si>
    <t>Dr M Hart Anaesthetics 6\2</t>
  </si>
  <si>
    <t>Uv Cupboards Rewire Light Switches</t>
  </si>
  <si>
    <t>Action Services- Install 4X Tv Points</t>
  </si>
  <si>
    <t>Easyload A1 Frames</t>
  </si>
  <si>
    <t>Khudi Dev- Team Building Training</t>
  </si>
  <si>
    <t>Long Life Lettering Wallpaper</t>
  </si>
  <si>
    <t>Medx Staff List 3 And 17\10</t>
  </si>
  <si>
    <t>J Manuel-April14- June 14</t>
  </si>
  <si>
    <t>Long Life Lettering 9X Texframes</t>
  </si>
  <si>
    <t>A Jacobs International Nurses Day</t>
  </si>
  <si>
    <t>Greystone Trading-Nmh Apr &amp; May 14 Cleaning</t>
  </si>
  <si>
    <t>Med X Sol-Nursing</t>
  </si>
  <si>
    <t>E Shelly Leadership Training</t>
  </si>
  <si>
    <t>Long Life Lettering Wallpaper Chemo</t>
  </si>
  <si>
    <t>Health Staff Anaesthetist</t>
  </si>
  <si>
    <t>His Enterprises 3600 Button Badges</t>
  </si>
  <si>
    <t>Waterbath</t>
  </si>
  <si>
    <t>Gebrateq -1X Waterbath</t>
  </si>
  <si>
    <t>A Dawson-R\O Ind Contractor Apr-June</t>
  </si>
  <si>
    <t>African Magic-Dep Golf T-Shirts</t>
  </si>
  <si>
    <t>Prof R Dunn-C Lawrence Congress Attend</t>
  </si>
  <si>
    <t>Keep Electronics Repl Gate &amp; Motor</t>
  </si>
  <si>
    <t>Target Proj Huard Hse Creche+ L Block</t>
  </si>
  <si>
    <t>Alberts Carpets Duraturf</t>
  </si>
  <si>
    <t>Cape Theme Parks-Aop</t>
  </si>
  <si>
    <t>Albert Carpets-Vinyl Le 33</t>
  </si>
  <si>
    <t>Hospital Maintenance Improve service delivery</t>
  </si>
  <si>
    <t>Ultrasound Machine</t>
  </si>
  <si>
    <t>Uv Cupbaords Balance Le 33</t>
  </si>
  <si>
    <t>Colposcope</t>
  </si>
  <si>
    <t>GLAXO SMITH KLINE</t>
  </si>
  <si>
    <t>Uct Part Time Clinicians</t>
  </si>
  <si>
    <t>Uv Cupboards-Dep Le33 Chemo Room</t>
  </si>
  <si>
    <t>Bed Patient Bariatric</t>
  </si>
  <si>
    <t>Injector</t>
  </si>
  <si>
    <t>Bioimaging Apparatus</t>
  </si>
  <si>
    <t>Infiniti Vision Ststem (Caterate Machine) (Ekp)</t>
  </si>
  <si>
    <t>ALCON LABORATORIES (SA) (PTY) LTD</t>
  </si>
  <si>
    <t>Constellation Vision System (Caterate Machine) (Ekp)</t>
  </si>
  <si>
    <t>GRANTED IN KIND</t>
  </si>
  <si>
    <t>George Hospital to Percivale Davids</t>
  </si>
  <si>
    <t>Other Machinery and Equipment</t>
  </si>
  <si>
    <t>George Hospital to Petrus Damons</t>
  </si>
  <si>
    <t>George Hospital to SPCA Garden Route</t>
  </si>
  <si>
    <t>Consumable Donations</t>
  </si>
  <si>
    <t>Head Office to Church of Nazarene</t>
  </si>
  <si>
    <t>Obsolete Equipemnt</t>
  </si>
  <si>
    <t>Subtotal</t>
  </si>
  <si>
    <t>Statement of gifts, donations and sponsorships received/granted 2015-2016</t>
  </si>
  <si>
    <t xml:space="preserve">Oudtshoorn Hospital    </t>
  </si>
  <si>
    <t>Gel Wound Dressing X39</t>
  </si>
  <si>
    <t>Otary District 6098</t>
  </si>
  <si>
    <t>Reduce the expenditure on medical consumable</t>
  </si>
  <si>
    <t>Syringe Insulin X83</t>
  </si>
  <si>
    <t>Otary District 6099</t>
  </si>
  <si>
    <t>Gloves Surgical X64</t>
  </si>
  <si>
    <t>Otary District 6100</t>
  </si>
  <si>
    <t>Syringes X81</t>
  </si>
  <si>
    <t>Otary District 6101</t>
  </si>
  <si>
    <t>Bandages Mesh X24</t>
  </si>
  <si>
    <t>Otary District 6102</t>
  </si>
  <si>
    <t>Iodine X1</t>
  </si>
  <si>
    <t>Otary District 6103</t>
  </si>
  <si>
    <t>Drainage Collectors Wound X33</t>
  </si>
  <si>
    <t>Otary District 6104</t>
  </si>
  <si>
    <t>Gloves Surgical X125</t>
  </si>
  <si>
    <t>Otary District 6105</t>
  </si>
  <si>
    <t>Catheter Foley X38</t>
  </si>
  <si>
    <t>Otary District 6106</t>
  </si>
  <si>
    <t>Needle Electrodes 20mm X21</t>
  </si>
  <si>
    <t>Otary District 6107</t>
  </si>
  <si>
    <t>Manipulator Urine X6</t>
  </si>
  <si>
    <t>Otary District 6108</t>
  </si>
  <si>
    <t>Needles and Syringes Hypodermic X34</t>
  </si>
  <si>
    <t>Otary District 6109</t>
  </si>
  <si>
    <t>Cuffs Tourniquet X28</t>
  </si>
  <si>
    <t>Otary District 6110</t>
  </si>
  <si>
    <t>Catheters Angioplastic  Intravenous X31</t>
  </si>
  <si>
    <t>Arm Straps Surgical X8</t>
  </si>
  <si>
    <t>Gowns Surgical X12</t>
  </si>
  <si>
    <t>Catheter Set X14</t>
  </si>
  <si>
    <t>Stent Double Pigtail with Introducer X28</t>
  </si>
  <si>
    <t>Stapler Extractor X210</t>
  </si>
  <si>
    <t>Gloves Surgical Sterile Latex Size 7 X40</t>
  </si>
  <si>
    <t>Jelly Lubricating 09 Ounces X40</t>
  </si>
  <si>
    <t>Fluid Warming Set X10</t>
  </si>
  <si>
    <t>Tube Feeding X98</t>
  </si>
  <si>
    <t>Stockings Anti Embolism X19</t>
  </si>
  <si>
    <t>Blankets Bair Bugger X9</t>
  </si>
  <si>
    <t>Brown Paper Bags for Hyperventilator X35</t>
  </si>
  <si>
    <t>Catheter Trocar X20</t>
  </si>
  <si>
    <t>Infusion Sets X70</t>
  </si>
  <si>
    <t>Tracheal Tubes Cuffed Hudson X2</t>
  </si>
  <si>
    <t>Bd Insyte Autoguard 1.7X30mm X25</t>
  </si>
  <si>
    <t>Protective Dressing Wipes Skin Gel X32</t>
  </si>
  <si>
    <t>Applicator Pro Advanced Cotton Tipped X42</t>
  </si>
  <si>
    <t>Drainable Pouches X43</t>
  </si>
  <si>
    <t>Surgical Mask X40</t>
  </si>
  <si>
    <t>Rubber Bands X2</t>
  </si>
  <si>
    <t>Syringe Vanish Point X74</t>
  </si>
  <si>
    <t>Needles Hypodermic 0.8X25 X242</t>
  </si>
  <si>
    <t>Needles Hypodermic 0.9X50 X49</t>
  </si>
  <si>
    <t>Needles Safety 22g X12</t>
  </si>
  <si>
    <t>Adapt Stoma Powder X2</t>
  </si>
  <si>
    <t>Drainable Pouches X5</t>
  </si>
  <si>
    <t>Tube Tracheal Introducer X126</t>
  </si>
  <si>
    <t>Bag Drainage Urinary X2</t>
  </si>
  <si>
    <t>Thermometer Classroom X4</t>
  </si>
  <si>
    <t>Tubes Tracheal Uncuffed X6</t>
  </si>
  <si>
    <t>Surgical Gloves Latex Sterile Powdered X70</t>
  </si>
  <si>
    <t>Humdifier Adapters X5</t>
  </si>
  <si>
    <t>Port Access Kit X8</t>
  </si>
  <si>
    <t>Mask Procedure X25</t>
  </si>
  <si>
    <t>Cannula Nasal X30</t>
  </si>
  <si>
    <t>Mask Adult X2</t>
  </si>
  <si>
    <t>Soluble Fixative X166</t>
  </si>
  <si>
    <t>Benzoin Spray X4</t>
  </si>
  <si>
    <t>Cast Ankle Joint X5</t>
  </si>
  <si>
    <t>Stapler Proximate Articulating Linear X2</t>
  </si>
  <si>
    <t>Surgical Gloves Powder Free X121</t>
  </si>
  <si>
    <t>Stapler Encloscopic X76</t>
  </si>
  <si>
    <t>Needle Hypodermic X81</t>
  </si>
  <si>
    <t>Electrodes Neonatal X21</t>
  </si>
  <si>
    <t>Tracheal Tubes 5.5mm Cuffed X4</t>
  </si>
  <si>
    <t>Trecheal Tubes 4mm Cuffed X2</t>
  </si>
  <si>
    <t>Laryngeal Masks Size 2.5 X5</t>
  </si>
  <si>
    <t>Laryngeal Masks Size 1.5 X265</t>
  </si>
  <si>
    <t>Suction Catheter Kit Graduated X77</t>
  </si>
  <si>
    <t>Needles Disposable Box X18</t>
  </si>
  <si>
    <t>Paper ECG Recording X56</t>
  </si>
  <si>
    <t>Syringe Insulin X15</t>
  </si>
  <si>
    <t>Mask Oxygen X14</t>
  </si>
  <si>
    <t>Gauze Bandages X6</t>
  </si>
  <si>
    <t>Socks Miscellaneous Box X20</t>
  </si>
  <si>
    <t>Gauze Sponges X37</t>
  </si>
  <si>
    <t>Mrs. E.Marais</t>
  </si>
  <si>
    <t>Institution saved on expenditure to purchase a TV</t>
  </si>
  <si>
    <t>System Sound with Speakers</t>
  </si>
  <si>
    <t>Health Foundation</t>
  </si>
  <si>
    <t>It will ensure that the clinics communicate with the public on health care</t>
  </si>
  <si>
    <t>Mosselbay Hospital     MAY</t>
  </si>
  <si>
    <t xml:space="preserve">Television Hisense 54cm   X6 </t>
  </si>
  <si>
    <t>Patient Satisfaction</t>
  </si>
  <si>
    <t>Television Aerial and Brackets   X6</t>
  </si>
  <si>
    <t>Television Licences   x6</t>
  </si>
  <si>
    <t>Mosselbay Hospital     NOV</t>
  </si>
  <si>
    <t>DVD Home Theatre</t>
  </si>
  <si>
    <t>WC Health Foundation</t>
  </si>
  <si>
    <t xml:space="preserve">Mosselbay Hospital     </t>
  </si>
  <si>
    <t>Audiometer Kuduwave</t>
  </si>
  <si>
    <t>Beaufort Hospital</t>
  </si>
  <si>
    <t>DVD Home Entertainment System</t>
  </si>
  <si>
    <t>Educational talks and team building exercises</t>
  </si>
  <si>
    <t>Knysna Hospital</t>
  </si>
  <si>
    <t>AV Receiver with Speaker System</t>
  </si>
  <si>
    <t>Media and Conference to staff</t>
  </si>
  <si>
    <t>Audiometer Kuduwave Portable</t>
  </si>
  <si>
    <t>Dr-TB Data capturing done on site at facilities</t>
  </si>
  <si>
    <t>Paper Towel 1 ply Hidri Barrel</t>
  </si>
  <si>
    <t>PTA Agencies</t>
  </si>
  <si>
    <t>Used for Patient Care</t>
  </si>
  <si>
    <t>Medtronic Africa</t>
  </si>
  <si>
    <t>For the benefit of the patient - ENT Department</t>
  </si>
  <si>
    <t>George medical service</t>
  </si>
  <si>
    <t>For the benefit of the patient in S11 Short stay ward</t>
  </si>
  <si>
    <t>For the benefit of the patient in Radiology</t>
  </si>
  <si>
    <t>Hospital trust</t>
  </si>
  <si>
    <t>For the benefit of the parents of patients in parents accomodation</t>
  </si>
  <si>
    <t>Baby scale</t>
  </si>
  <si>
    <t>For the benefit of the staff in G1 - Oncology</t>
  </si>
  <si>
    <t>For the benefit of the patients in G1 - Oncology</t>
  </si>
  <si>
    <t>Stove industrial/oven</t>
  </si>
  <si>
    <t>For the benefit of the hospital in parents accomodation</t>
  </si>
  <si>
    <t>Fridge bar</t>
  </si>
  <si>
    <t>Tumble dryer</t>
  </si>
  <si>
    <t>For the benefit of patients and hospital in parents accomodation</t>
  </si>
  <si>
    <t xml:space="preserve">For the benefit of hospital staff conferences in B3 </t>
  </si>
  <si>
    <t>For the benefit of patients in Radiology</t>
  </si>
  <si>
    <t>Tough cart with 2 wheels</t>
  </si>
  <si>
    <t>For the benefit of staff in Radiology</t>
  </si>
  <si>
    <t>For the benefit of the patients in nuclear Medicine</t>
  </si>
  <si>
    <t>For the benefit of the hospital in Radiology</t>
  </si>
  <si>
    <t>For the benefit of patient in E1 - Breatheasy</t>
  </si>
  <si>
    <t>Control foot pedal</t>
  </si>
  <si>
    <t>For the benefit of the hospital in C2 - Burns Unit</t>
  </si>
  <si>
    <t>Box nouvag dermatome blades 100mm cutting width</t>
  </si>
  <si>
    <t>Nouvag dermatome 75mm cutting width</t>
  </si>
  <si>
    <t>For the benefit of the hospital In Radiology</t>
  </si>
  <si>
    <t>Avent diaper champ</t>
  </si>
  <si>
    <t>For the benefit of the patient and hospital in MRI</t>
  </si>
  <si>
    <t>Drug cabinet single door</t>
  </si>
  <si>
    <t>For the benefits of the hospital iun Radiology</t>
  </si>
  <si>
    <t>For the benefit of the parents in parents accomodation</t>
  </si>
  <si>
    <t>For the benefit of the hospital in Nuclear Medicine</t>
  </si>
  <si>
    <t>For the benefit of the hospital in MRI</t>
  </si>
  <si>
    <t>Chair highback diva</t>
  </si>
  <si>
    <t>Bar stool</t>
  </si>
  <si>
    <t>Draughtsman chair</t>
  </si>
  <si>
    <t>insufflator</t>
  </si>
  <si>
    <t>Protective mittens</t>
  </si>
  <si>
    <t>Temp flow probe</t>
  </si>
  <si>
    <t>Services rendered for chairs in B3 - seminar room</t>
  </si>
  <si>
    <t>Delivery services rendered Red Cross Hospital</t>
  </si>
  <si>
    <t>Syringe shield 2.5ml</t>
  </si>
  <si>
    <t>For the benefit of patients in Nuclear Medicine</t>
  </si>
  <si>
    <t>Investigate faulty controllers - access control</t>
  </si>
  <si>
    <t>Maintenance and repairs</t>
  </si>
  <si>
    <t>Services of chairs in seminar room - B3</t>
  </si>
  <si>
    <t>Hisense Television</t>
  </si>
  <si>
    <t xml:space="preserve">For the benefit of patients and hospital in Radiology </t>
  </si>
  <si>
    <t>For the benefit of patients in Flouroscopy</t>
  </si>
  <si>
    <t>For hospital use in PACS - Radiology</t>
  </si>
  <si>
    <t>For the benfit of patient and hospital in Radiology</t>
  </si>
  <si>
    <t>For the benefit of the staff in Radiology</t>
  </si>
  <si>
    <t>Vienna tub chairs</t>
  </si>
  <si>
    <t>Paediatric trauma trolley</t>
  </si>
  <si>
    <t>Stainless steel pedal bin</t>
  </si>
  <si>
    <t>For the benefit of the hospital - Radiology</t>
  </si>
  <si>
    <t>Ladder</t>
  </si>
  <si>
    <t>For the benefit of hospital staff - B3 Seminar room</t>
  </si>
  <si>
    <t>For the benefit of the patient - Flouroscopy</t>
  </si>
  <si>
    <t>Silver coated recycle bin</t>
  </si>
  <si>
    <t>For the benefit of the hospital - radiology</t>
  </si>
  <si>
    <t>X- ray apron double sided 2.5mm lead</t>
  </si>
  <si>
    <t>Airvo 2 plus system</t>
  </si>
  <si>
    <t>For patient use in ICU - C1</t>
  </si>
  <si>
    <t>For patient use in ICU - C2</t>
  </si>
  <si>
    <t>For patient use in ICU - C3</t>
  </si>
  <si>
    <t>For patient use in ICU - C4</t>
  </si>
  <si>
    <t>Shredder</t>
  </si>
  <si>
    <t>Machine lamination A3</t>
  </si>
  <si>
    <t>Minispir</t>
  </si>
  <si>
    <t>For the benefit of patients in C2 Burns Unit</t>
  </si>
  <si>
    <t xml:space="preserve">For the benfit of the hospital </t>
  </si>
  <si>
    <t>For the benefit of parents in G1 - Oncology</t>
  </si>
  <si>
    <t xml:space="preserve">For the benefit of the hospital - Radiology </t>
  </si>
  <si>
    <t>For the benefit of the patient in C1 - ICU</t>
  </si>
  <si>
    <t>For the benefit of the patient - Radiology</t>
  </si>
  <si>
    <t xml:space="preserve">For the benefit of the hospital - B2 </t>
  </si>
  <si>
    <t>Repair and maintenance evergo</t>
  </si>
  <si>
    <t>Services rendered</t>
  </si>
  <si>
    <t>Hanging of curtains</t>
  </si>
  <si>
    <t>Removal of old curtains</t>
  </si>
  <si>
    <t>Microwaves X4</t>
  </si>
  <si>
    <t>Prof J Smit</t>
  </si>
  <si>
    <t>Assist the Kangaroo Mother Care Mothers with warming milk for their babies.</t>
  </si>
  <si>
    <t>Stove Hotplate Double Pineware X4</t>
  </si>
  <si>
    <t>Will be used by mothers to pasteurise milk.</t>
  </si>
  <si>
    <t xml:space="preserve">Kettle Pineware X4 </t>
  </si>
  <si>
    <t>For Kangaroo Mother Care Mothers to boil water for tea /coffee.</t>
  </si>
  <si>
    <t>Toaster 2 Slice Salton</t>
  </si>
  <si>
    <t>For Kangaroo Mother Care Mothers to toast their bread.</t>
  </si>
  <si>
    <t>Scale Chair</t>
  </si>
  <si>
    <t>Scale was needed in the Paediatrics for weighing of the babies.</t>
  </si>
  <si>
    <t>Scale Electric</t>
  </si>
  <si>
    <t>Scale was needed in the Paediatrics for weighing of the babies</t>
  </si>
  <si>
    <t>Tumble Dryer</t>
  </si>
  <si>
    <t>Paediatricss was in need of the Tumble Dryer to help the Kangaroo Mother Care Mother to dry their clothes.</t>
  </si>
  <si>
    <t>Urn</t>
  </si>
  <si>
    <t>Old Mutual - Bellville Branch</t>
  </si>
  <si>
    <t>Paediatrics was in needof the urn to have hot water.</t>
  </si>
  <si>
    <t>Guns Heat X2</t>
  </si>
  <si>
    <t>Lindy Melton - Surgery Unit</t>
  </si>
  <si>
    <t>Occupational Therapy was in need of Heat Guns to fabricate splints for hand injury splints.</t>
  </si>
  <si>
    <t>Freezer Glass Door</t>
  </si>
  <si>
    <t xml:space="preserve">Tygerberg Children's Hospital Trust </t>
  </si>
  <si>
    <t>Donation of a Fridge / Freezer helped G2 with the storage of brest milk.</t>
  </si>
  <si>
    <t>Mrs A Van der Merwe</t>
  </si>
  <si>
    <t>Donation of the Microwave assisted the staff of Physiotherapy Department when warming their food.</t>
  </si>
  <si>
    <t>Panini Maker</t>
  </si>
  <si>
    <t>Donation of the Panini assisted the staff of Physiotherapy Department when preparing their food.</t>
  </si>
  <si>
    <t>Scale Baby</t>
  </si>
  <si>
    <t>Donation of the Baby Scale assisted G3 with the weighing of babies.</t>
  </si>
  <si>
    <t xml:space="preserve">Mat Measuring </t>
  </si>
  <si>
    <t>Donation of the measuring mat assisted G3 with the measuring of babies.</t>
  </si>
  <si>
    <t>Warmer Lullaby Infant</t>
  </si>
  <si>
    <t>Medhold</t>
  </si>
  <si>
    <t>Donation of Lullaby/Infant Warmer assisted J2 Paediatrics Ward with high care patients.</t>
  </si>
  <si>
    <t>Panel Solar</t>
  </si>
  <si>
    <t>Hope Cape Town Trust</t>
  </si>
  <si>
    <t>Donation of the Solar Panel would assist G Block by providing back up electricity in cases of power outages.</t>
  </si>
  <si>
    <t>Data Projector</t>
  </si>
  <si>
    <t>Edit micro systems</t>
  </si>
  <si>
    <t>Staff Training and Development</t>
  </si>
  <si>
    <t>Staff Benefit</t>
  </si>
  <si>
    <t>Chair upholstered with arms</t>
  </si>
  <si>
    <t>Cipla</t>
  </si>
  <si>
    <t>Service delivery</t>
  </si>
  <si>
    <t>Credenza</t>
  </si>
  <si>
    <t>Metropolitan</t>
  </si>
  <si>
    <t>Chair visitor</t>
  </si>
  <si>
    <t>Cabinet filing slide</t>
  </si>
  <si>
    <t>Chair highback swivel and tilt</t>
  </si>
  <si>
    <t>Desk wood steel legs</t>
  </si>
  <si>
    <t>Machine ultrasound</t>
  </si>
  <si>
    <t>Cape Gyneacology</t>
  </si>
  <si>
    <t>printer</t>
  </si>
  <si>
    <t>Video conferencing system</t>
  </si>
  <si>
    <t>Galdon data</t>
  </si>
  <si>
    <t>Couch 1 seater</t>
  </si>
  <si>
    <t>Mr Price Home</t>
  </si>
  <si>
    <t>Patient Service delivery</t>
  </si>
  <si>
    <t>Incubator</t>
  </si>
  <si>
    <t>Siyakhanda Medical</t>
  </si>
  <si>
    <t>Couch 2 seated</t>
  </si>
  <si>
    <t>Coma Care</t>
  </si>
  <si>
    <t>Couch 1 seated</t>
  </si>
  <si>
    <t>Couch 2 seated leather</t>
  </si>
  <si>
    <t>Couch 1 seated leather</t>
  </si>
  <si>
    <t>Machine dvd player</t>
  </si>
  <si>
    <t>Heart FM</t>
  </si>
  <si>
    <t>Jack pallet</t>
  </si>
  <si>
    <t>B Braun</t>
  </si>
  <si>
    <t>M Petersen private donor</t>
  </si>
  <si>
    <t>Playstation</t>
  </si>
  <si>
    <t>Game</t>
  </si>
  <si>
    <t>Dermatome</t>
  </si>
  <si>
    <t>Zimmer SA</t>
  </si>
  <si>
    <t>Coffee Machine</t>
  </si>
  <si>
    <t>Tafelberg</t>
  </si>
  <si>
    <t>Chair Boardroom</t>
  </si>
  <si>
    <t xml:space="preserve">Office Logic </t>
  </si>
  <si>
    <t>Chair high back</t>
  </si>
  <si>
    <t>Chair midback swivel and tilt</t>
  </si>
  <si>
    <t>Office Scene</t>
  </si>
  <si>
    <t>Suction unit mobile electric</t>
  </si>
  <si>
    <t>Physio-Med Technologists</t>
  </si>
  <si>
    <t>Fridge milk</t>
  </si>
  <si>
    <t>Jag Catering Equipment Service</t>
  </si>
  <si>
    <t>Total lift bed</t>
  </si>
  <si>
    <t>Focus Products</t>
  </si>
  <si>
    <t>Resuscitator baby</t>
  </si>
  <si>
    <t>Freezer chest</t>
  </si>
  <si>
    <t>A24 The Grotto Snack Shop</t>
  </si>
  <si>
    <t>Dr AJ Wilson</t>
  </si>
  <si>
    <t>Warmer crib</t>
  </si>
  <si>
    <t>Table Boardroom</t>
  </si>
  <si>
    <t>Office Logic</t>
  </si>
  <si>
    <t>Chair midback</t>
  </si>
  <si>
    <t>Caldis</t>
  </si>
  <si>
    <t>Table coffee</t>
  </si>
  <si>
    <t>Ottoman</t>
  </si>
  <si>
    <t>Stool bar</t>
  </si>
  <si>
    <t>Board pin</t>
  </si>
  <si>
    <t>Cornelia Marshing Design</t>
  </si>
  <si>
    <t>Chair lazy boy</t>
  </si>
  <si>
    <t>African Compass Trading</t>
  </si>
  <si>
    <t>Machine facsimile</t>
  </si>
  <si>
    <t>Madge Computers</t>
  </si>
  <si>
    <t>camera system</t>
  </si>
  <si>
    <t>wireless airtrack sound system</t>
  </si>
  <si>
    <t>Table meeting</t>
  </si>
  <si>
    <t>Couch 3seated</t>
  </si>
  <si>
    <t>Couch 2seated</t>
  </si>
  <si>
    <t>Board magnetic</t>
  </si>
  <si>
    <t>Game Stores</t>
  </si>
  <si>
    <t>Machine cpap</t>
  </si>
  <si>
    <t>Sleepnet</t>
  </si>
  <si>
    <t xml:space="preserve">Consumables Caldis Sound &amp; Furniture </t>
  </si>
  <si>
    <t>Facilities Board</t>
  </si>
  <si>
    <t>Staff Welfare</t>
  </si>
  <si>
    <t>Consumables Tafelberg Furniture</t>
  </si>
  <si>
    <t>Consumables Smart Art Canvass Print</t>
  </si>
  <si>
    <t>Décor</t>
  </si>
  <si>
    <t>Consumables Long Life Lettering-fabric frames</t>
  </si>
  <si>
    <t>Consumables Galeemahs Interiors-Blinds LE 33</t>
  </si>
  <si>
    <t xml:space="preserve"> Die Burger 12 Months CEO</t>
  </si>
  <si>
    <t xml:space="preserve"> Die Burger 12 Months Notice Boards</t>
  </si>
  <si>
    <t xml:space="preserve"> Cape Times-Notice Board</t>
  </si>
  <si>
    <t xml:space="preserve"> J heunis-Basic Science in O&amp;G</t>
  </si>
  <si>
    <t>Research and Development</t>
  </si>
  <si>
    <t xml:space="preserve"> Lexis Nexis-PSSA Update</t>
  </si>
  <si>
    <t xml:space="preserve"> Cape Times-Psych,PR,CEO,COO</t>
  </si>
  <si>
    <t xml:space="preserve"> Cape Times-Maternity</t>
  </si>
  <si>
    <t xml:space="preserve"> Ind Newspaper - Argus CEO</t>
  </si>
  <si>
    <t>Cellphone Accts&amp;Allowances MTN CellPhone Contract Pharmacy</t>
  </si>
  <si>
    <t>Cellphone Accts&amp;Allowances Appleton,DeJager,Eyssen,</t>
  </si>
  <si>
    <t>Cellphone Accts&amp;Allowances Msuthwanna,V Schalkwyk</t>
  </si>
  <si>
    <t>Cellphone Accts&amp;Allowances Meyer,Vigaro</t>
  </si>
  <si>
    <t>Cellphone Accts&amp;Allowances Pass,Basson-Wessels</t>
  </si>
  <si>
    <t>Cellphone Accts&amp;Allowances Appleton,DeJager,Eyssen,Meyer</t>
  </si>
  <si>
    <t>Cellphone Accts&amp;Allowances Msuthwanna,Pass,Wessels,Vigaro</t>
  </si>
  <si>
    <t>Cellphone Accts&amp;Allowances Autopage-MS on call</t>
  </si>
  <si>
    <t>Cellphone Accts&amp;Allowances A Van Schalkwyk</t>
  </si>
  <si>
    <t xml:space="preserve">Cellphone Accts&amp;Allowances Altech Autopage </t>
  </si>
  <si>
    <t>Cellphone Accts&amp;Allowances D Appleton</t>
  </si>
  <si>
    <t>Cellphone Accts&amp;Allowances R De Jager</t>
  </si>
  <si>
    <t>Cellphone Accts&amp;Allowances L Eyssen</t>
  </si>
  <si>
    <t>Cellphone Accts&amp;Allowances L Meyer</t>
  </si>
  <si>
    <t>Cellphone Accts&amp;Allowances P Msuthwana</t>
  </si>
  <si>
    <t>Cellphone Accts&amp;Allowances A van Schalkwyk</t>
  </si>
  <si>
    <t>Cellphone Accts&amp;Allowances M Pass</t>
  </si>
  <si>
    <t>Cellphone Accts&amp;Allowances E Wessels-Basson</t>
  </si>
  <si>
    <t>Cellphone Accts&amp;Allowances B Vigaro</t>
  </si>
  <si>
    <t xml:space="preserve">Cellphone Accts&amp;Allowances Autopage </t>
  </si>
  <si>
    <t>Cellphone Accts&amp;Allowances Appleton,de Jager,Eyssen, Msuthwana</t>
  </si>
  <si>
    <t>Cellphone Accts&amp;Allowances van Schalkwyk, Oliver, Pass, Vigaro, Basson</t>
  </si>
  <si>
    <t>Cellphone Accts&amp;Allowances Autopage</t>
  </si>
  <si>
    <t>Cellphone Accts&amp;Allowances Appleton,de Jager,Msuthwana</t>
  </si>
  <si>
    <t>Cellphone Accts&amp;Allowances Appleton,de Jager,Basson, Msuthwana</t>
  </si>
  <si>
    <t>Cellphone Accts&amp;Allowances M Hendricks-Emergency airtime</t>
  </si>
  <si>
    <t>Cleaning-Hospital Rentokil Aerosol</t>
  </si>
  <si>
    <t>Clinical Consultant  Dr Hayse Gregson  Anaestetsi list</t>
  </si>
  <si>
    <t>Clinical Consultant  Dr Hayse Gregson List 2/16 apr</t>
  </si>
  <si>
    <t>Clinical Consultant  Dr P H Gregson list ,14/5+24,30\4</t>
  </si>
  <si>
    <t>Clinical Consultant  Dr H Gregson list 21\5</t>
  </si>
  <si>
    <t>Clinical Consultant  Dr P Hayse Gregson Cons28&amp;4/6</t>
  </si>
  <si>
    <t>Clinical Consultant  Dr P Hayse Gregson Cons 11/6&amp;12/6</t>
  </si>
  <si>
    <t>Clinical Consultant  Dr P Hayse Gregson 18/6</t>
  </si>
  <si>
    <t>Clinical Consultant  Dr MM Hart Cons 29/5/2015</t>
  </si>
  <si>
    <t>Clinical Consultant  Dr P Hayse Gregson 25/06/2015</t>
  </si>
  <si>
    <t>Clinical Consultant  Dr P Hayse Gregson 02/07/2015</t>
  </si>
  <si>
    <t>Clinical Consultant  Dr P Hayse Gregson 09/07/2015</t>
  </si>
  <si>
    <t>Clinical Consultant  Dr P Hayse Gregson 16/07/2015</t>
  </si>
  <si>
    <t>Clinical Consultant  Dr P Hayse Gregson 6/8&amp;30/07/2015</t>
  </si>
  <si>
    <t>Clinical Consultant  Dr P Hayse Gregson 20,27/8</t>
  </si>
  <si>
    <t>Clinical Consultant  Dr P Hayse Gregson - 3 /9/15</t>
  </si>
  <si>
    <t>Clinical Consultant  Dr P Hayse Gregson - 10&amp;17/9/15</t>
  </si>
  <si>
    <t>Clinical Consultant  Dr P Hayse Gregson - 7/10</t>
  </si>
  <si>
    <t>Clinical Consultant  Dr P Hayse Gregson - 4,5,15,18,19/10</t>
  </si>
  <si>
    <t>Clinical Consultant  Dr P Hayse Gregson - 29/10,1,2/11</t>
  </si>
  <si>
    <t>Clinical Consultant  Dr P Hayse Gregson - 12,15,16/11</t>
  </si>
  <si>
    <t>Clinical Consultant  Dr P Hayse Gregson - 15,29,30/11</t>
  </si>
  <si>
    <t>Clinical Consultant  Dr P Hayse Gregson - 4/12</t>
  </si>
  <si>
    <t>Clinical Consultant  Dr P Hayse Gregson - 10,13,14/12&amp;10,11/1</t>
  </si>
  <si>
    <t>Clinical Consultant  Dr P Hayse Gregson - 21,24,25/1/2016</t>
  </si>
  <si>
    <t>Clinical Consultant  Dr P Hayse Gregson - 17/2</t>
  </si>
  <si>
    <t>Clinical Consultant  Dr P Hayse Gregson - 17/3</t>
  </si>
  <si>
    <t>Clinical Consultant  Dr M Hart - 22,18/2/16</t>
  </si>
  <si>
    <t>Clinical Consultant  Prof Eastman</t>
  </si>
  <si>
    <t>Clinical Consultant  Dr P Hayse Gregson - 8/2&amp;7,24/3</t>
  </si>
  <si>
    <t>Clinical Consultant  Dr P Hayse Gregson - 25/3/2016</t>
  </si>
  <si>
    <t>Curtains RF Interiors-Kleinschuur&amp;Tafelberg</t>
  </si>
  <si>
    <t>Equipment Summit Surgical Spinal 40 Spinal Man</t>
  </si>
  <si>
    <t>Equipment Boiling Water Dispensor</t>
  </si>
  <si>
    <t>Equipment T Morgado Neurostation Trolley</t>
  </si>
  <si>
    <t>Equipment Siyakhanda Med Service Transport Incub</t>
  </si>
  <si>
    <t>Equipment GS Audio-Retractable screen</t>
  </si>
  <si>
    <t>Equipment Sleepnet-5xCPAP devices</t>
  </si>
  <si>
    <t>Equipment Maintenance Elec Data Installation</t>
  </si>
  <si>
    <t>Furniture Eagle Lighting 2 desk lamps</t>
  </si>
  <si>
    <t>Furniture D Martin, VAT on lamps</t>
  </si>
  <si>
    <t>Furniture Office Scene</t>
  </si>
  <si>
    <t>Furniture Urban World</t>
  </si>
  <si>
    <t>Furniture Office Logic</t>
  </si>
  <si>
    <t>Furniture African Compass</t>
  </si>
  <si>
    <t>Gardens &amp; Grounds Main Keep Electronic PC Board Trauma Bpole</t>
  </si>
  <si>
    <t>Gardens &amp; Grounds Main G Paulse Petrol For Brushcutters</t>
  </si>
  <si>
    <t>Gardens &amp; Grounds Main G Paulse Garden Equipment</t>
  </si>
  <si>
    <t>Gardens &amp; Grounds Main Turbopaints</t>
  </si>
  <si>
    <t>General Expenses Action TV Install 8 TV Points</t>
  </si>
  <si>
    <t>General Expenses Wall clock -Bajo Brand</t>
  </si>
  <si>
    <t>General Expenses Petrol</t>
  </si>
  <si>
    <t>General Expenses A Fleg-Translation Services</t>
  </si>
  <si>
    <t>General Expenses Maxibin-Stompie Bins smoking areas</t>
  </si>
  <si>
    <t>General Expenses Safety Express-smoking signs</t>
  </si>
  <si>
    <t>General Expenses Cape Umbrella-smoking areas</t>
  </si>
  <si>
    <t>General Expenses Filter Action</t>
  </si>
  <si>
    <t>General Expenses Keep Electronics-Access tags</t>
  </si>
  <si>
    <t>General Expenses C Davids-Name beadges for physio</t>
  </si>
  <si>
    <t>General Expenses Personalised Gifts-Q marshall Sashes&amp;vests</t>
  </si>
  <si>
    <t>General Expenses R Lentin-7 Name stamps</t>
  </si>
  <si>
    <t>General Expenses Turf AG-4 Ultra sprayers</t>
  </si>
  <si>
    <t>General Expenses Maizeys-puzzlle framing supplies</t>
  </si>
  <si>
    <t>General Expenses A Jacobs-speaker stands &amp; tableclothes</t>
  </si>
  <si>
    <t xml:space="preserve">M-Net Subscriptions Multichoice </t>
  </si>
  <si>
    <t>Patient Welfare Sr Abrahams Patients Support</t>
  </si>
  <si>
    <t>Patient Welfare R Lentin</t>
  </si>
  <si>
    <t>Patient Welfare Texas Fabrics Tracheostoma covers</t>
  </si>
  <si>
    <t>Patient Welfare R Lentin-Fabric</t>
  </si>
  <si>
    <t>Patient Welfare Feedem-patient hampers</t>
  </si>
  <si>
    <t>Patient Welfare Pick n Pay-cake</t>
  </si>
  <si>
    <t>Patient Welfare N Majodina</t>
  </si>
  <si>
    <t>Patient Welfare Busy Corner</t>
  </si>
  <si>
    <t>Renovations UV Cupboards _ refurbishment bathrooms</t>
  </si>
  <si>
    <t>Renovations Metalworld- 50% Dep Chromadek</t>
  </si>
  <si>
    <t>Renovations CMD Miscellaneous items</t>
  </si>
  <si>
    <t>Renovations instyle interiors Boardroom Blind</t>
  </si>
  <si>
    <t>Renovations UV Cupboards Supply and Fit  cable baskt</t>
  </si>
  <si>
    <t>Renovations D&amp;E Elec Additional Plug Points</t>
  </si>
  <si>
    <t>Renovations ACR Components AC parts and instalation</t>
  </si>
  <si>
    <t>Renovations Tableview Glass Sliding 60% Dep</t>
  </si>
  <si>
    <t>Renovations Metalwork- Ballanceof chromodek</t>
  </si>
  <si>
    <t xml:space="preserve">Renovations UV Cupboards Bal Cupboards Work </t>
  </si>
  <si>
    <t>Renovations DV Martin Reimb Kitchen Requirements</t>
  </si>
  <si>
    <t>Renovations UV Cupboards Refurb Bathroom</t>
  </si>
  <si>
    <t>Renovations Builders Warehouse</t>
  </si>
  <si>
    <t>Renovations UBS Maitland Oundproofing Board</t>
  </si>
  <si>
    <t>Renovations Shircan Quality Dis Painting Doors</t>
  </si>
  <si>
    <t>Renovations CM Designs Dep Reg Lounge</t>
  </si>
  <si>
    <t>Renovations Dr C Arnold Registrar Refurb</t>
  </si>
  <si>
    <t>Renovations LT Disc PaitR/O</t>
  </si>
  <si>
    <t>Renovations Knobbs Interiors Rollerblinds 50% Dep</t>
  </si>
  <si>
    <t xml:space="preserve">Renovations CMD-Registrar Lounge </t>
  </si>
  <si>
    <t>Renovations B&amp;H Plumbing</t>
  </si>
  <si>
    <t>Renovations Shircan Quality LE32,33,34</t>
  </si>
  <si>
    <t>Renovations Altons Timber-smoking area</t>
  </si>
  <si>
    <t>Renovations Turbopaints-smoking area</t>
  </si>
  <si>
    <t>Renovations Power of One</t>
  </si>
  <si>
    <t>Renovations Albert Carpets-flooring LE33</t>
  </si>
  <si>
    <t>Renovations Shircan-LE 32\33</t>
  </si>
  <si>
    <t>Renovations Albert Carpets-flooring LE33-Bal</t>
  </si>
  <si>
    <t>Renovations CMD-Pinboards</t>
  </si>
  <si>
    <t>Renovations Power of One-LE 32,33</t>
  </si>
  <si>
    <t>Renovations UV Cupboards</t>
  </si>
  <si>
    <t>Renovations RAF-Kleinschuur Renov</t>
  </si>
  <si>
    <t>Renovations MF Dist-Kleinschuur renov</t>
  </si>
  <si>
    <t>Renovations LED Sales-light fittings</t>
  </si>
  <si>
    <t>Renovations City Boards-Kleinschuur renov</t>
  </si>
  <si>
    <t>Renovations Totally Wired-AV Kleinschhur</t>
  </si>
  <si>
    <t>Renovations Dynamic Flooring-Kleinschuur renov</t>
  </si>
  <si>
    <t>Renovations Splash-Kleinschuur renov</t>
  </si>
  <si>
    <t>Renovations LT Discount-Kleinschuur renov</t>
  </si>
  <si>
    <t>Security Hi-Tech Security Alarm fit and supply</t>
  </si>
  <si>
    <t>SENMAN-Refreshments L Naidoo</t>
  </si>
  <si>
    <t>Staff Development</t>
  </si>
  <si>
    <t>SENMAN-Refreshments D Terlien</t>
  </si>
  <si>
    <t>SENMAN-Refreshments E Brierley</t>
  </si>
  <si>
    <t>SENMAN-Refreshments V Rossouw</t>
  </si>
  <si>
    <t>SENMAN-Refreshments V Sasman</t>
  </si>
  <si>
    <t>SENMAN-Refreshments J Manuel</t>
  </si>
  <si>
    <t>SENMAN-Refreshments Feedem</t>
  </si>
  <si>
    <t>SENMAN-Refreshments M Govender</t>
  </si>
  <si>
    <t>SENMAN-Refreshments B Eick</t>
  </si>
  <si>
    <t>SENMAN-Refreshments H Aziz</t>
  </si>
  <si>
    <t>SENMAN-Refreshments A Bezuidenhout</t>
  </si>
  <si>
    <t>SENMAN-Refreshments B Jacobs</t>
  </si>
  <si>
    <t>SENMAN-Refreshments A Krajewski</t>
  </si>
  <si>
    <t>SENMAN-Refreshments E Weimann</t>
  </si>
  <si>
    <t>SENMAN-Refreshments T Numanoglu</t>
  </si>
  <si>
    <t>SENMAN-Refreshments M Ross</t>
  </si>
  <si>
    <t>SENMAN-Refreshments D Terlien &amp; V Sasman</t>
  </si>
  <si>
    <t>SENMAN-Refreshments J Manuel,E Brierley,V Rossouw,D Terlien, A Jacobs</t>
  </si>
  <si>
    <t>Staff Training J P Executive Communications</t>
  </si>
  <si>
    <t>Staff Training Development</t>
  </si>
  <si>
    <t>Staff Training C Davids ASCI Short Course</t>
  </si>
  <si>
    <t>Staff Training M Ross-Nurses short courses</t>
  </si>
  <si>
    <t>Staff Training A Catchpole-2 day pain mngmt courses</t>
  </si>
  <si>
    <t>Staff Training C George-Emerg care lvl 1</t>
  </si>
  <si>
    <t>Staff Training James Taylor-Difficult conversations</t>
  </si>
  <si>
    <t>Staff Welfare A Jacobs International Nurses Day</t>
  </si>
  <si>
    <t>Staff Welfare Thai Magic Massages</t>
  </si>
  <si>
    <t>Staff Welfare A Jacobs-Masterchef F\R</t>
  </si>
  <si>
    <t>Staff Welfare Feedem-Retiement function catering</t>
  </si>
  <si>
    <t>Staff Welfare A Jacobs-Retirment function</t>
  </si>
  <si>
    <t>Stipends-PR J Manuel April</t>
  </si>
  <si>
    <t>Remuneration Interns</t>
  </si>
  <si>
    <t>Stipends-PR J Manuel May</t>
  </si>
  <si>
    <t xml:space="preserve">Stipends-PR J Manuel June </t>
  </si>
  <si>
    <t>Stipends-PR J Manuel July</t>
  </si>
  <si>
    <t xml:space="preserve">Stipends-PR J Manuel August </t>
  </si>
  <si>
    <t>Stipends-PR J Manuel September</t>
  </si>
  <si>
    <t>Stipends-PR J Manuel October</t>
  </si>
  <si>
    <t>Stipends-PR J Manuel November</t>
  </si>
  <si>
    <t>Stipends-PR J Manuel December</t>
  </si>
  <si>
    <t>Stipends-PR J Manuel January</t>
  </si>
  <si>
    <t>Stipends-PR J Manuel February</t>
  </si>
  <si>
    <t>Stipends-PR J Manuel March</t>
  </si>
  <si>
    <t xml:space="preserve">Wheelchairs CE Mobility </t>
  </si>
  <si>
    <t>False Bay Hospital    July</t>
  </si>
  <si>
    <t>CardiotocographFetal Machine CTG</t>
  </si>
  <si>
    <t>Be Safe Paramedical</t>
  </si>
  <si>
    <t>For patient use.</t>
  </si>
  <si>
    <t>Used to treat public sector patients</t>
  </si>
  <si>
    <t>For training of medical personnel at facilities, and for patients.</t>
  </si>
  <si>
    <t>Mebendazole tablets for schools deworming programme</t>
  </si>
  <si>
    <t>Johnson &amp; Johnson</t>
  </si>
  <si>
    <t>Stock used in the de-worming campaign for school children</t>
  </si>
  <si>
    <t>Vredendal</t>
  </si>
  <si>
    <t>Arum</t>
  </si>
  <si>
    <t>Save on Office Equipment Expenditure for SD Office</t>
  </si>
  <si>
    <t>Typist Chair</t>
  </si>
  <si>
    <t>Cupboard Systems</t>
  </si>
  <si>
    <t>Table Round</t>
  </si>
  <si>
    <t>Frastema New Simplex</t>
  </si>
  <si>
    <t>Established a Catarac Centrum to benefit the community</t>
  </si>
  <si>
    <t>Vision Screen Chart</t>
  </si>
  <si>
    <t xml:space="preserve">Trail lens </t>
  </si>
  <si>
    <t>Reichart Phoroptor</t>
  </si>
  <si>
    <t>Nidek Auto Lensmeter</t>
  </si>
  <si>
    <t>Nideck auto refractometer</t>
  </si>
  <si>
    <t>Mediworks Slit Lamp</t>
  </si>
  <si>
    <t>Keeler Pulsair Intellipuff</t>
  </si>
  <si>
    <t>Lens toolset</t>
  </si>
  <si>
    <t>Heine Beta S Retina Set</t>
  </si>
  <si>
    <t>Heine Beta S Transformer</t>
  </si>
  <si>
    <t>Oculus Univrsal trail Frame</t>
  </si>
  <si>
    <t>Iso Frame Heater</t>
  </si>
  <si>
    <t>Camera System</t>
  </si>
  <si>
    <t>Katarak Project</t>
  </si>
  <si>
    <t>Microscope</t>
  </si>
  <si>
    <t>Screen</t>
  </si>
  <si>
    <t>Chair High Bambino Paklite Dulux</t>
  </si>
  <si>
    <t>Usaid TB Care ll</t>
  </si>
  <si>
    <t xml:space="preserve">For children in the nursery </t>
  </si>
  <si>
    <t>Rocker Zoo A Bright Sparks Peek</t>
  </si>
  <si>
    <t>Mat Large Trojan Exercise</t>
  </si>
  <si>
    <t>Seat Floor Bumbo</t>
  </si>
  <si>
    <t>Bouncer Safari Bright Start Roaming</t>
  </si>
  <si>
    <t>Table Jolly Large</t>
  </si>
  <si>
    <t>Chair Jolly Childrens</t>
  </si>
  <si>
    <t>Desks Lap</t>
  </si>
  <si>
    <t>Jackets</t>
  </si>
  <si>
    <t>White Sparkling Grape Juice</t>
  </si>
  <si>
    <t>Health Staff</t>
  </si>
  <si>
    <t>Note of thanks</t>
  </si>
  <si>
    <t>Notebook Small</t>
  </si>
  <si>
    <t>Pens x4</t>
  </si>
  <si>
    <t>Mug Coffee</t>
  </si>
  <si>
    <t>Farm Fresh</t>
  </si>
  <si>
    <t>Coasters</t>
  </si>
  <si>
    <t>Chocolates Box Small</t>
  </si>
  <si>
    <t xml:space="preserve">Simulation Training Running Esmoe Equipment </t>
  </si>
  <si>
    <t>Training to clinical personnel</t>
  </si>
  <si>
    <t>Pears Canned</t>
  </si>
  <si>
    <t>Boland Hospice</t>
  </si>
  <si>
    <t>Door mat</t>
  </si>
  <si>
    <t>Uhambo Foundation</t>
  </si>
  <si>
    <t>For clinic use</t>
  </si>
  <si>
    <t>Gift Voucher Woolworths</t>
  </si>
  <si>
    <t>Robin Trust Nursing School</t>
  </si>
  <si>
    <t>For staff use</t>
  </si>
  <si>
    <t>AV receiver with speaker</t>
  </si>
  <si>
    <t xml:space="preserve">Mecer Monitors </t>
  </si>
  <si>
    <t>Lenovo Laptops</t>
  </si>
  <si>
    <t>Kensington Carry Bag</t>
  </si>
  <si>
    <t>Mecer 4-Dail Cable Lock</t>
  </si>
  <si>
    <t>First Aid Kits x 10</t>
  </si>
  <si>
    <t>Dischem</t>
  </si>
  <si>
    <t>Wellness project</t>
  </si>
  <si>
    <t>gift vouchers</t>
  </si>
  <si>
    <t>Shoprite</t>
  </si>
  <si>
    <t>Recliners Kangaroo X37</t>
  </si>
  <si>
    <t>Smile Foundation</t>
  </si>
  <si>
    <t>Dermatome and Accessories</t>
  </si>
  <si>
    <t>Airports company</t>
  </si>
  <si>
    <t>Mothers in Paediatric ward</t>
  </si>
  <si>
    <t>Label Rolls</t>
  </si>
  <si>
    <t>Khusela Solutions</t>
  </si>
  <si>
    <t>For patient use in Pharmacy</t>
  </si>
  <si>
    <t>Packets of Assorted Jelly</t>
  </si>
  <si>
    <t>Blue room agency</t>
  </si>
  <si>
    <t>Bedside Lockers X100</t>
  </si>
  <si>
    <t>Medi-Clinic George</t>
  </si>
  <si>
    <t>Oven Microwave X10</t>
  </si>
  <si>
    <t>Hotplate Double Spiral Pine Ware</t>
  </si>
  <si>
    <t>Printer Brother All In One MFC8910DW X2</t>
  </si>
  <si>
    <t>Adapter Connector</t>
  </si>
  <si>
    <t>Bench 3Seater X3</t>
  </si>
  <si>
    <t>Bench 4Seater X9</t>
  </si>
  <si>
    <t>Machine Binding</t>
  </si>
  <si>
    <t>Dispenser Cold Water Cooler</t>
  </si>
  <si>
    <t>Toaster Snackwitch</t>
  </si>
  <si>
    <t>Ultrasound Clearvue 550 Phillips</t>
  </si>
  <si>
    <t>Aircon 24000 BTU</t>
  </si>
  <si>
    <t>Hospital upgrade</t>
  </si>
  <si>
    <t>Flag South African</t>
  </si>
  <si>
    <t>Aircon 18000 BTU</t>
  </si>
  <si>
    <t>Saw Pop Oscillating</t>
  </si>
  <si>
    <t>Ultrasound Sonoct</t>
  </si>
  <si>
    <t>Printer Medical</t>
  </si>
  <si>
    <t>Transducer Phillips</t>
  </si>
  <si>
    <t>Bench 4 Seater Paarl Blue Colour</t>
  </si>
  <si>
    <t>Printer Brother HL 5440 DN</t>
  </si>
  <si>
    <t>Diagnostic Set Welch Allyn Wall Mounted x 4</t>
  </si>
  <si>
    <t xml:space="preserve">Fridge Freezer Bottom KIC </t>
  </si>
  <si>
    <t>Fridge Under Counter Defy B125 W</t>
  </si>
  <si>
    <t xml:space="preserve">Bench 4 Seater Blue </t>
  </si>
  <si>
    <t>Mattress Foam Plastic Insultation</t>
  </si>
  <si>
    <t>Scissors Medical</t>
  </si>
  <si>
    <t>Lockers Wooden</t>
  </si>
  <si>
    <t>Couch ExaminationX4</t>
  </si>
  <si>
    <t>Board White Parrot</t>
  </si>
  <si>
    <t>Freezer Chest Defy</t>
  </si>
  <si>
    <t xml:space="preserve">Kettles Cordless Logik Auto </t>
  </si>
  <si>
    <t xml:space="preserve">Fridge Bar Defy Model B125 </t>
  </si>
  <si>
    <t>Bench 4 Seater Silver  X4</t>
  </si>
  <si>
    <t>Heater Stand Logik Fin oil</t>
  </si>
  <si>
    <t>Mattress and Covers</t>
  </si>
  <si>
    <t>Envelope Covers</t>
  </si>
  <si>
    <t>Scanner Motorrolla LS2208 Hand held Laser</t>
  </si>
  <si>
    <t>AV Receiver with speaker system</t>
  </si>
  <si>
    <t>Radio 2 way Digitec</t>
  </si>
  <si>
    <t>Recorder OVHD</t>
  </si>
  <si>
    <t>Stove 2 plate Logic</t>
  </si>
  <si>
    <t>Fride Bar Defy Model B125</t>
  </si>
  <si>
    <t>Urn Stainless Steel Mellerware</t>
  </si>
  <si>
    <t>Stove Defy Model DSS514</t>
  </si>
  <si>
    <t>Washing Basins Plastic</t>
  </si>
  <si>
    <t>Mattress Covers Richmond</t>
  </si>
  <si>
    <t>Kettle and Toaster Logik</t>
  </si>
  <si>
    <t>House Prefab</t>
  </si>
  <si>
    <t>Probe Ultrasound Medical Labour Xario Toshiba</t>
  </si>
  <si>
    <t>Air condition Bavair</t>
  </si>
  <si>
    <t xml:space="preserve">Air condition Carrier </t>
  </si>
  <si>
    <t>Mattresses</t>
  </si>
  <si>
    <t>Cupboard Wood System Roller door</t>
  </si>
  <si>
    <t>Chair reclining ICU X15</t>
  </si>
  <si>
    <t>Drill Medical Otologic High Speed Indigo Model 1845000</t>
  </si>
  <si>
    <t>Medtronic</t>
  </si>
  <si>
    <t>Pedal Foot Switch Medtronic 1898430 ROHS</t>
  </si>
  <si>
    <t>Drill attachment Medical Medtronic angled</t>
  </si>
  <si>
    <t>Drill attachment Medical Medtronic straight</t>
  </si>
  <si>
    <t>Console 1898001</t>
  </si>
  <si>
    <t>Cable EA607 Legend EHS Power</t>
  </si>
  <si>
    <t>Tray instrument</t>
  </si>
  <si>
    <t>Microdebrider</t>
  </si>
  <si>
    <t>Tray sterilisation 1898400 M4</t>
  </si>
  <si>
    <t>Drill 3055601 Skeeter Oto</t>
  </si>
  <si>
    <t>Tray Oto tool</t>
  </si>
  <si>
    <t>Switch foot 1852000</t>
  </si>
  <si>
    <t>Doll Mankin</t>
  </si>
  <si>
    <t>MRC</t>
  </si>
  <si>
    <t>Demonstrations to patients</t>
  </si>
  <si>
    <t>Model Anatomical Human Pelvis</t>
  </si>
  <si>
    <t>Adaptor Battery Charging Asseptic</t>
  </si>
  <si>
    <t>Smit and Nephew</t>
  </si>
  <si>
    <t>Shield Battery Transfer Asseptic</t>
  </si>
  <si>
    <t>Wire Guide</t>
  </si>
  <si>
    <t>Reamer Medical</t>
  </si>
  <si>
    <t xml:space="preserve">Painting </t>
  </si>
  <si>
    <t>Lentegeur Hospital</t>
  </si>
  <si>
    <t>Chocolates Box</t>
  </si>
  <si>
    <t>Anastacia Mars</t>
  </si>
  <si>
    <t>Appreciation for work assessment</t>
  </si>
  <si>
    <t>Gift Pack</t>
  </si>
  <si>
    <t>Bag</t>
  </si>
  <si>
    <t>Underwear</t>
  </si>
  <si>
    <t>Pauline De Villiers</t>
  </si>
  <si>
    <t xml:space="preserve">Additional clothing </t>
  </si>
  <si>
    <t>Pies</t>
  </si>
  <si>
    <t>Nadine Jacobs</t>
  </si>
  <si>
    <t xml:space="preserve">Snacks for forum meeting </t>
  </si>
  <si>
    <t>Samoosas</t>
  </si>
  <si>
    <t>Koeksiters</t>
  </si>
  <si>
    <t>Fish Tank</t>
  </si>
  <si>
    <t>Dr Lucy Jarvis</t>
  </si>
  <si>
    <t>Create treapeutic environment</t>
  </si>
  <si>
    <t>Gold Fish</t>
  </si>
  <si>
    <t>Koi</t>
  </si>
  <si>
    <t>Sound System Samsung Model E5500</t>
  </si>
  <si>
    <t>Recreational activities</t>
  </si>
  <si>
    <t>Comforters X17</t>
  </si>
  <si>
    <t>Najjaar Education and Health Fund</t>
  </si>
  <si>
    <t>Comforters X33</t>
  </si>
  <si>
    <t>Bathmats X40</t>
  </si>
  <si>
    <t>Pillow Cases x30</t>
  </si>
  <si>
    <t>Sheets X12</t>
  </si>
  <si>
    <t>Facecloths  X75</t>
  </si>
  <si>
    <t>Bathtowels X9</t>
  </si>
  <si>
    <t>Table Cloth</t>
  </si>
  <si>
    <t>Comforters X393</t>
  </si>
  <si>
    <t>HFB</t>
  </si>
  <si>
    <t>Curtains Double Pack</t>
  </si>
  <si>
    <t>Table Pool</t>
  </si>
  <si>
    <t>Worcester Hospital</t>
  </si>
  <si>
    <t>Television JVC</t>
  </si>
  <si>
    <t>Facility Board</t>
  </si>
  <si>
    <t>Patient Care improved</t>
  </si>
  <si>
    <t>Socks</t>
  </si>
  <si>
    <t>Patient private fund</t>
  </si>
  <si>
    <t>Heater Oil 11 Fin</t>
  </si>
  <si>
    <t>Clinic use</t>
  </si>
  <si>
    <t>Underpants</t>
  </si>
  <si>
    <t>Socks Mens</t>
  </si>
  <si>
    <t>Slippers</t>
  </si>
  <si>
    <t>Citrudal Hospital</t>
  </si>
  <si>
    <t>Doll Manikin Advanced Childbirth</t>
  </si>
  <si>
    <t xml:space="preserve">Esmoe Training </t>
  </si>
  <si>
    <t>Training Aid Intubation Head NE</t>
  </si>
  <si>
    <t>Model Anatomical Human Physiologica</t>
  </si>
  <si>
    <t>System Delivery Fetal Kiwi Code</t>
  </si>
  <si>
    <t>Resuscitator Latex Fee Manual</t>
  </si>
  <si>
    <t>Helderberg Hospital Helpers</t>
  </si>
  <si>
    <t>Cost Saving as no expenses were incurred</t>
  </si>
  <si>
    <t>Audiometer Maico Model Dpoae</t>
  </si>
  <si>
    <t>Spade</t>
  </si>
  <si>
    <t>Rake</t>
  </si>
  <si>
    <t>Fork Garden</t>
  </si>
  <si>
    <t xml:space="preserve">Hire of sanding machine and 5 sanding wraps </t>
  </si>
  <si>
    <t>Monitor Medical CPAP</t>
  </si>
  <si>
    <t>Sat Tiakeni Medical</t>
  </si>
  <si>
    <t>Oximeter</t>
  </si>
  <si>
    <t>Trolley Warmer Metal Infant</t>
  </si>
  <si>
    <t>Eerste Rivier Hospital</t>
  </si>
  <si>
    <t>Analyser Blood Gas</t>
  </si>
  <si>
    <t>Patient Care (Eye Clinic)</t>
  </si>
  <si>
    <t>Manipulator Micro Riosen Phaco Splitter Wedge Edge Blunt Tip</t>
  </si>
  <si>
    <t xml:space="preserve">Tonometer Icare Model TA011 Handheld </t>
  </si>
  <si>
    <t>Biometer Tomey Model AL-100</t>
  </si>
  <si>
    <t>Keratometer Autofractor Vusiref 100Carl Zeiss Incl. Model Eye Lens</t>
  </si>
  <si>
    <t>Hand Piece Ophothalmic Bausch and Lomb Strorz Code 85770</t>
  </si>
  <si>
    <t>Electocardiograph Machine Fetal CTG</t>
  </si>
  <si>
    <t>For Patient Use</t>
  </si>
  <si>
    <t>Cardiac Probe</t>
  </si>
  <si>
    <t>SSEM Mthembu</t>
  </si>
  <si>
    <t>To assist Xray Dept with equipment to enhance service delivery</t>
  </si>
  <si>
    <t>Universal Stand Nanomax</t>
  </si>
  <si>
    <t>To assist the Hospital with equipment for staff functions</t>
  </si>
  <si>
    <t>X-RAY Viewing Boxes</t>
  </si>
  <si>
    <t xml:space="preserve">UCT -Lung Institute </t>
  </si>
  <si>
    <t>To assist the medical wards with Xray equipment and in turn enhance patient care</t>
  </si>
  <si>
    <t>EGG Mattresses</t>
  </si>
  <si>
    <t>Rotary Club Wynberg</t>
  </si>
  <si>
    <t>To pallative care as patient issues to enhance comfort</t>
  </si>
  <si>
    <t>Econo Heaters</t>
  </si>
  <si>
    <t>Ackerman Family Foundation</t>
  </si>
  <si>
    <t>To assist the forensics dept with equipment</t>
  </si>
  <si>
    <t>Ultrasound Scanner</t>
  </si>
  <si>
    <t xml:space="preserve">To aid the Xray dept with equipment </t>
  </si>
  <si>
    <t>Patient issues. To enhance quality care for patients when leaving hospital who are unable to walk</t>
  </si>
  <si>
    <t>Abdominal Ultrasound Probe</t>
  </si>
  <si>
    <t>Victoria Hospital Board</t>
  </si>
  <si>
    <t>To assist the casualty dept with equipment</t>
  </si>
  <si>
    <t>Printer Brother MFC 7860DW</t>
  </si>
  <si>
    <t>Academic Fund</t>
  </si>
  <si>
    <t>To assist the hospital with computer equipment</t>
  </si>
  <si>
    <t>Decoder M-Net</t>
  </si>
  <si>
    <t xml:space="preserve">Inner wheel club </t>
  </si>
  <si>
    <t xml:space="preserve">To enhance quality care for all patients </t>
  </si>
  <si>
    <t>Chair Aneasthetic</t>
  </si>
  <si>
    <t>Wynberg Rotary Club</t>
  </si>
  <si>
    <t xml:space="preserve">To aid the Theatre dept with equipment </t>
  </si>
  <si>
    <t>Dining Room Suite</t>
  </si>
  <si>
    <t>To enhance quality care for all patients seen at Forensic unit</t>
  </si>
  <si>
    <t>To aid the hospital with equipment</t>
  </si>
  <si>
    <t>Renovation Exam Room (Forensic Unit)</t>
  </si>
  <si>
    <t>Renovation Corridor Nurses Office Bathroom and Garden(Forensics Unit)</t>
  </si>
  <si>
    <t>Renovation Comfort Room and Nurses Room (Forensics Unit)</t>
  </si>
  <si>
    <t xml:space="preserve">Stoma Bags Convatec </t>
  </si>
  <si>
    <t>Gail Dangel</t>
  </si>
  <si>
    <t>Adult Diapers</t>
  </si>
  <si>
    <t>Monitor Bedside</t>
  </si>
  <si>
    <t>MMH Hospital Board</t>
  </si>
  <si>
    <t>Incubator Servo Crib 2000</t>
  </si>
  <si>
    <t>Warmer Medical Drager Babytherm</t>
  </si>
  <si>
    <t>Karl Bremer Hospital</t>
  </si>
  <si>
    <t>4 SliceStainless Steel Toaster</t>
  </si>
  <si>
    <t>Ms E Nelson</t>
  </si>
  <si>
    <t>12 x Plastic Chairs,  2x Plastic Tables &amp; 2 x Umbrellas</t>
  </si>
  <si>
    <t>Durbanville Lyons Club</t>
  </si>
  <si>
    <t>Toiletries &amp; Refreshments</t>
  </si>
  <si>
    <t>De Maio Foundation</t>
  </si>
  <si>
    <t>Toiletries, Refreshments, Clothing and Toys</t>
  </si>
  <si>
    <t>African Society</t>
  </si>
  <si>
    <t>12 x Comforters</t>
  </si>
  <si>
    <t>St Marks Methodist Church</t>
  </si>
  <si>
    <t>Ladies Clothing</t>
  </si>
  <si>
    <t>A Du Toit, Bellville</t>
  </si>
  <si>
    <t>Second Hand Clothing</t>
  </si>
  <si>
    <t>Clothing</t>
  </si>
  <si>
    <t>Ms Shoefers, Durbanville</t>
  </si>
  <si>
    <t>3 Bags Good Second Hand  Children Clothing &amp; Shoes</t>
  </si>
  <si>
    <t>Charlene Jansen</t>
  </si>
  <si>
    <t>Blankets and Socks</t>
  </si>
  <si>
    <t>KBH C2Air2Club</t>
  </si>
  <si>
    <t>9 x Caps &amp; Toiletries</t>
  </si>
  <si>
    <t>50 x Toiletries Parcels</t>
  </si>
  <si>
    <t>Cape Town Ass for Physical Disabled</t>
  </si>
  <si>
    <t>Clothing and Toys</t>
  </si>
  <si>
    <t>9 x Beanies &amp; 3 x pair of shoes</t>
  </si>
  <si>
    <t>Ms L Ridersman</t>
  </si>
  <si>
    <t>Uniting Church, Sarepta</t>
  </si>
  <si>
    <t xml:space="preserve"> 2 Bags Second Hand Clothing &amp; 1 x Toilet Seat</t>
  </si>
  <si>
    <t>Second Hand Clothing, Watches, Hair Accessories Sunglasses &amp; Curtains</t>
  </si>
  <si>
    <t>Ms J Smit, Kuilsriver</t>
  </si>
  <si>
    <t>Wall -mounted Fan</t>
  </si>
  <si>
    <t>MD Naude, Sunningdale</t>
  </si>
  <si>
    <t>Second Hand Boys Clothing</t>
  </si>
  <si>
    <t>Mr Du Toit, Bellville</t>
  </si>
  <si>
    <t>Refreshments, Blankets, Bag of dolls &amp; 2 Bags of clothes</t>
  </si>
  <si>
    <t>Club 50 plus, Methodist Church, Goodwood</t>
  </si>
  <si>
    <t>Refreshments, Clothing, Bath Maths, Educational Toys, Colouring Books, Crayons &amp; Toiletries</t>
  </si>
  <si>
    <t>University of Stellenbosch, Physiotherapy department</t>
  </si>
  <si>
    <t>Refreshments,Toys, Second Hand Clothing &amp; Socks</t>
  </si>
  <si>
    <t>Methodist Church, Durbanville</t>
  </si>
  <si>
    <t>Second Hand Soft Toys</t>
  </si>
  <si>
    <t>Mrs Van Breda, Durbanville</t>
  </si>
  <si>
    <t>1 x Baby Handknitted Blanket, 3 x Bedsocks &amp; 1 x Beanie &amp; Scarf</t>
  </si>
  <si>
    <t>1 x Electric Fan, Ladies &amp; Men Clothing &amp; Shoes</t>
  </si>
  <si>
    <t>Stacey &amp; Milly Rehbock</t>
  </si>
  <si>
    <t>For patient &amp; clinic use</t>
  </si>
  <si>
    <t>Toiletries, Hand Knitted Mittens, Socks, Baby Jersey, Ladies &amp; Men Clothing</t>
  </si>
  <si>
    <t>3 x Packets of Sweets</t>
  </si>
  <si>
    <t>Ismail Hudsson</t>
  </si>
  <si>
    <t>Toys</t>
  </si>
  <si>
    <t>New Beginnings, Step up,Stikland</t>
  </si>
  <si>
    <t>Beanies, Scarfs, Gloves, Flowers, Bed Socks, Jersey, Bandannas, Second Hand Clothes &amp; Handbag</t>
  </si>
  <si>
    <t>Ms C Seidler, Parow</t>
  </si>
  <si>
    <t>Gifts &amp; Refreshments</t>
  </si>
  <si>
    <t>La Rochelle Church Members</t>
  </si>
  <si>
    <t>Sheepskin, Second Hand Hoist with Sling, Swivel Seat &amp; Nappies</t>
  </si>
  <si>
    <t>Second Hand Clothes &amp; Shoes</t>
  </si>
  <si>
    <t>Mr J Versfeld</t>
  </si>
  <si>
    <t>Refreshments</t>
  </si>
  <si>
    <t>Mr &amp; Mrs V Meyer</t>
  </si>
  <si>
    <t>Accu-Chek Active Meters</t>
  </si>
  <si>
    <t>Roche Products</t>
  </si>
  <si>
    <t>Baby items</t>
  </si>
  <si>
    <t>Ackermans Store</t>
  </si>
  <si>
    <t>For Patient use</t>
  </si>
  <si>
    <t>Mitchell's Plain CHC</t>
  </si>
  <si>
    <t>Samsung DVD Home Entertainment Player System</t>
  </si>
  <si>
    <t>Enhance Patient Care at CHC</t>
  </si>
  <si>
    <t>Mitchell's Plain SSO</t>
  </si>
  <si>
    <t>Audiometer Maico</t>
  </si>
  <si>
    <t>The Carel du toitCentre</t>
  </si>
  <si>
    <t>Otoscope</t>
  </si>
  <si>
    <t>Audiometer Maico X3</t>
  </si>
  <si>
    <t>Brookly Chest Hospital</t>
  </si>
  <si>
    <t>DVD Player Samsung Blu Ray Home Theatre Model HT-F5500K</t>
  </si>
  <si>
    <t>For Office Use</t>
  </si>
  <si>
    <t xml:space="preserve">Hi Fi Home Theatre Samsung Model HT-E6750W </t>
  </si>
  <si>
    <t>For Clinic Use</t>
  </si>
  <si>
    <t>Table Kindergarden Plastic Stackable 740x740x400mm X2</t>
  </si>
  <si>
    <t xml:space="preserve">For Patient Use </t>
  </si>
  <si>
    <t>Chair Stackable Plastic Children</t>
  </si>
  <si>
    <t>Television Telefunken Model1510</t>
  </si>
  <si>
    <t>Wheelchair SteelFrame Padded seat and Back</t>
  </si>
  <si>
    <t>Healing Miracles</t>
  </si>
  <si>
    <t>Cooker steam Slow cooker Kenwood Model CP657</t>
  </si>
  <si>
    <t>Catholic Woman's League</t>
  </si>
  <si>
    <t>Umbrella</t>
  </si>
  <si>
    <t xml:space="preserve">Shirt Golf Navy Blue </t>
  </si>
  <si>
    <t>Windscreen PVC Side screens for car</t>
  </si>
  <si>
    <t>Rucksack Packpack KiddiesFabriek 600 Denier 800mm x 120mm x 330mm</t>
  </si>
  <si>
    <t>Notebook Laptop Dell Latitude cp ppl</t>
  </si>
  <si>
    <t>JHPiego</t>
  </si>
  <si>
    <t>Modem card 3G USB Vodafone K3565</t>
  </si>
  <si>
    <t>Bag carrying Nylon Laptop Targus Model TCG717</t>
  </si>
  <si>
    <t>Nintendo WII Sports Resort Pack Model RVL-001 EUR</t>
  </si>
  <si>
    <t>Mr. David Owen Jones</t>
  </si>
  <si>
    <t>The WII will enhance action and motion ultimately promoting performance and a change in the target muscle output ability</t>
  </si>
  <si>
    <t>2 WII Games</t>
  </si>
  <si>
    <t>Cape Winelands DO</t>
  </si>
  <si>
    <t>DVD Player Samsung Blu Ray</t>
  </si>
  <si>
    <t>Equipment used for education, staff motivation and health promotion</t>
  </si>
  <si>
    <t>Mr Patrick Goliath</t>
  </si>
  <si>
    <t>Concentrator Oxygen</t>
  </si>
  <si>
    <t>Brooklyn Chest Hospital</t>
  </si>
  <si>
    <t>Bredasdorp Home Based Care</t>
  </si>
  <si>
    <t>Philani Yabanthawa children's porridge</t>
  </si>
  <si>
    <t>Otto Du Plessis</t>
  </si>
  <si>
    <t>The institution managed to feed disadvantaged children</t>
  </si>
  <si>
    <t>Elim Tehuis</t>
  </si>
  <si>
    <t>Babbel en Krabbel Creche</t>
  </si>
  <si>
    <t>Lesedi Creche</t>
  </si>
  <si>
    <t>Nompumeleo Creche</t>
  </si>
  <si>
    <t>Huis Adalia</t>
  </si>
  <si>
    <t>Milk Melegi</t>
  </si>
  <si>
    <t>Boardroom table</t>
  </si>
  <si>
    <t>L-Shape couch</t>
  </si>
  <si>
    <t xml:space="preserve">Vein viewer 4.0 </t>
  </si>
  <si>
    <t>Eeg Monitor</t>
  </si>
  <si>
    <t>Phototherapy light</t>
  </si>
  <si>
    <t>Speed Queen Top loader washer</t>
  </si>
  <si>
    <t>Vaccinne refrigerator</t>
  </si>
  <si>
    <t>Incubator with stand/IV poles</t>
  </si>
  <si>
    <t>Bosch oven/ stove 4 plate</t>
  </si>
  <si>
    <t>Anaethetic trolley</t>
  </si>
  <si>
    <t>Insufflator</t>
  </si>
  <si>
    <t>Mindray Benneview patient monitor</t>
  </si>
  <si>
    <t>Cabinet filing wood 1580MM X 1130MM X600MM</t>
  </si>
  <si>
    <t>Metron sonar table</t>
  </si>
  <si>
    <t>Ascend medical</t>
  </si>
  <si>
    <t>Mx37 paediatric emergency cart</t>
  </si>
  <si>
    <t>Mistral air plus forcing air warming unit</t>
  </si>
  <si>
    <t>Anaestetic cart and lockable front</t>
  </si>
  <si>
    <t>Radiometer blood gas analyzer</t>
  </si>
  <si>
    <t>Trolley Emergency cart</t>
  </si>
  <si>
    <t>Flat scale electronic</t>
  </si>
  <si>
    <t>Cannon CR 2AF with CU</t>
  </si>
  <si>
    <t>for the benefit of the diabetic clinic for patient use</t>
  </si>
  <si>
    <t>All in one think centre</t>
  </si>
  <si>
    <t>for the office of social work</t>
  </si>
  <si>
    <t>Pico diagnostic microscope</t>
  </si>
  <si>
    <t>for the benefit for patient use in ent clinic</t>
  </si>
  <si>
    <t>Visitor chairs no arm rest</t>
  </si>
  <si>
    <t>Diva high back chair</t>
  </si>
  <si>
    <t>High back chairs</t>
  </si>
  <si>
    <t>Mid back chairs</t>
  </si>
  <si>
    <t>Coffee table</t>
  </si>
  <si>
    <t>Barstools</t>
  </si>
  <si>
    <t>Ottomans</t>
  </si>
  <si>
    <t>Bliss chairs</t>
  </si>
  <si>
    <t>Round table dining room</t>
  </si>
  <si>
    <t>Trolley janitor</t>
  </si>
  <si>
    <t>Bed single incl mattress</t>
  </si>
  <si>
    <t>Bed double bunk incl mattress</t>
  </si>
  <si>
    <t>Electronic baby scale</t>
  </si>
  <si>
    <t>Locker steel</t>
  </si>
  <si>
    <t>Refrigerator hisense</t>
  </si>
  <si>
    <t>Kembo stackable four legged chair complete with black PU shell with no arm rest</t>
  </si>
  <si>
    <t>Fridge/freezer</t>
  </si>
  <si>
    <t>Large clinibin/trolley bin</t>
  </si>
  <si>
    <t>Clean and soiled linen trolley with bag</t>
  </si>
  <si>
    <t>Soiled linen trolley with bag</t>
  </si>
  <si>
    <t>Instrument Trolley large</t>
  </si>
  <si>
    <t>Table oak melamine</t>
  </si>
  <si>
    <t>Stax chair plastic with steel legs</t>
  </si>
  <si>
    <t>DVD player Samsung</t>
  </si>
  <si>
    <t>Cabinet filing wood1500MM X460MM X600MM</t>
  </si>
  <si>
    <t>Chair polyprop</t>
  </si>
  <si>
    <t>for the benefit  for staff in radiology</t>
  </si>
  <si>
    <t>Table coffee round 800mm</t>
  </si>
  <si>
    <t>Kembo stackable four legged chair with armrest</t>
  </si>
  <si>
    <t>JVC LT-24N350/550TV</t>
  </si>
  <si>
    <t>for the benefit of patients in B2</t>
  </si>
  <si>
    <t>Brother printer</t>
  </si>
  <si>
    <t>For the benefit of staff in Social Worker</t>
  </si>
  <si>
    <t>Rexel shredder</t>
  </si>
  <si>
    <t>Filing cabinet 4 drawer oak</t>
  </si>
  <si>
    <t>For the benefit of staff in ward B2</t>
  </si>
  <si>
    <t>For the benefit of staff in ward B3</t>
  </si>
  <si>
    <t>Upright fridge</t>
  </si>
  <si>
    <t>Mini CD/radio</t>
  </si>
  <si>
    <t>Kangaroo chair</t>
  </si>
  <si>
    <t>Maintenance fund</t>
  </si>
  <si>
    <t>V5X70000/VSX8000 switch mode PSU</t>
  </si>
  <si>
    <t>Re - upholestery of chairs</t>
  </si>
  <si>
    <t>Re- upholestery of kangaroo chairs with vinyl and plastic</t>
  </si>
  <si>
    <t>Fabrics darling silver, lila, sweet spot silver</t>
  </si>
  <si>
    <t>IV tee wrist brace</t>
  </si>
  <si>
    <t>Trays</t>
  </si>
  <si>
    <t>Dish cloths</t>
  </si>
  <si>
    <t>Delivery fee - refer to order  20100789 and 20100792</t>
  </si>
  <si>
    <t>Large and small storage boxes</t>
  </si>
  <si>
    <t>Cleaning and covering seminar chairs</t>
  </si>
  <si>
    <t>Glass canisters</t>
  </si>
  <si>
    <t>Russel Hobbs with kettle</t>
  </si>
  <si>
    <t>Mellaware 4 slice toaster</t>
  </si>
  <si>
    <t>4 pieces of foam ( kangaroo chairs)</t>
  </si>
  <si>
    <t>5 pieces of foam ( kangaroo chairs)</t>
  </si>
  <si>
    <t>6 pieces of foam ( kangaroo chairs)</t>
  </si>
  <si>
    <t>7 pieces of foam ( kangaroo chairs)</t>
  </si>
  <si>
    <t>Wall clock round with rim</t>
  </si>
  <si>
    <t>Boardroom cutlery ( white cupsx12, side platesx11, teaspoonx2, tumbler x2, jug x2)</t>
  </si>
  <si>
    <t>Plates</t>
  </si>
  <si>
    <t>Plastic mugs</t>
  </si>
  <si>
    <t>Duvet inners and covers</t>
  </si>
  <si>
    <t>Paper roll holder</t>
  </si>
  <si>
    <t>Wide litter bin black with funnel top - stainless steel</t>
  </si>
  <si>
    <t>Mattress with cover and zip</t>
  </si>
  <si>
    <t>Mattress single</t>
  </si>
  <si>
    <t>Mattress double</t>
  </si>
  <si>
    <t>Coffee mugs</t>
  </si>
  <si>
    <t>Re - upholstery of kangaroo chairs</t>
  </si>
  <si>
    <t>Intercom cable from outside station</t>
  </si>
  <si>
    <t>Mirrors with wooden frames</t>
  </si>
  <si>
    <t>Stainless steel wide litter bin with funnel top</t>
  </si>
  <si>
    <t>5 Couches foam</t>
  </si>
  <si>
    <t>6 Couches foam</t>
  </si>
  <si>
    <t>7 Couches foam</t>
  </si>
  <si>
    <t>8 Couches foam</t>
  </si>
  <si>
    <t>9 Couches foam</t>
  </si>
  <si>
    <t>PABX room - earth bar</t>
  </si>
  <si>
    <t>Seminar room chairs- cleaning and plastic covering</t>
  </si>
  <si>
    <t>Xray Aprons</t>
  </si>
  <si>
    <t>Office work station</t>
  </si>
  <si>
    <t>Vitrex system writing board</t>
  </si>
  <si>
    <t>20 key cabinet</t>
  </si>
  <si>
    <t>cabinet key</t>
  </si>
  <si>
    <t>Box nouvag dermatome blades 10 sterilise disposable 75mm</t>
  </si>
  <si>
    <t>Nouvag dermatome blades 10 sterile disposable 100mm</t>
  </si>
  <si>
    <t>Syringe shield 5.0ml</t>
  </si>
  <si>
    <t>Supply weck goulian skin graft knife sets</t>
  </si>
  <si>
    <t>Sculp - contour retractor, blunt</t>
  </si>
  <si>
    <t>Triocar, size 3.5mm colour code sets</t>
  </si>
  <si>
    <t>Hartman ear forceps</t>
  </si>
  <si>
    <t>Waste bin inetrstatic plastic</t>
  </si>
  <si>
    <t>Chair, kiddies, stackable plastic</t>
  </si>
  <si>
    <t>Chair heavy duty</t>
  </si>
  <si>
    <t>Table kiddies stackable plastic</t>
  </si>
  <si>
    <t>Resmed RP511 power supply</t>
  </si>
  <si>
    <t>Resmed RPS11 DC cable S9 series</t>
  </si>
  <si>
    <t>Mellaware stainless steel 4 slice toaster</t>
  </si>
  <si>
    <t>Pedestal with one shelf</t>
  </si>
  <si>
    <t>For the benefit of the hospital - Social work department</t>
  </si>
  <si>
    <t>For the benefit of the hospital - Ward B2</t>
  </si>
  <si>
    <t>For the benefit of both hospital and patient in Ward B2</t>
  </si>
  <si>
    <t>For the benefit of the hospital in S14</t>
  </si>
  <si>
    <t>For the benefit of mothers in G2 - Oncology</t>
  </si>
  <si>
    <t>For the benefit of the hospital in ENT department</t>
  </si>
  <si>
    <t>For the benefit of the patient in occupational therapy</t>
  </si>
  <si>
    <t>for the benefit of the staff in ward B2</t>
  </si>
  <si>
    <t>For the benefit of the hospital in Social Work</t>
  </si>
  <si>
    <t>Eye Machine</t>
  </si>
  <si>
    <t>Embassy of Japan</t>
  </si>
  <si>
    <t>For the benefit of the hospital eye department</t>
  </si>
  <si>
    <t>Inventory stock donation - Isoniazid 300mg 28's</t>
  </si>
  <si>
    <t>Placebo inhalers</t>
  </si>
  <si>
    <t>Khayalitsha Hospital</t>
  </si>
  <si>
    <t>Accu-checkactive blood pressure meter X30</t>
  </si>
  <si>
    <t>Roche diagnostics diabetes caredivision</t>
  </si>
  <si>
    <t>Opthamological Equipment</t>
  </si>
  <si>
    <t>Radiance Foundation</t>
  </si>
  <si>
    <t>For the benefit of the hospital's eyeclinic</t>
  </si>
  <si>
    <t>Radio Tapedeck CD Player Combo Portable Sony Model CFD-V7 X2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</si>
</sst>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R&quot;\ * #,##0.00_ ;_ &quot;R&quot;\ * \-#,##0.00_ ;_ &quot;R&quot;\ * &quot;-&quot;??_ ;_ @_ "/>
    <numFmt numFmtId="43" formatCode="_ * #,##0.00_ ;_ * \-#,##0.00_ ;_ * &quot;-&quot;??_ ;_ @_ "/>
    <numFmt numFmtId="164" formatCode="#,##0.00;[Red]#,##0.00"/>
    <numFmt numFmtId="165" formatCode="#,##0.00_ ;\-#,##0.00\ "/>
  </numFmts>
  <fonts count="54" x14ac:knownFonts="1">
    <font>
      <sz val="11"/>
      <color theme="1"/>
      <name val="Calibri"/>
      <family val="2"/>
      <scheme val="minor"/>
    </font>
    <font>
      <sz val="11"/>
      <color indexed="8"/>
      <name val="Calibri"/>
      <family val="2"/>
    </font>
    <font>
      <b/>
      <sz val="11"/>
      <color indexed="8"/>
      <name val="Calibri"/>
      <family val="2"/>
    </font>
    <font>
      <sz val="11"/>
      <color indexed="1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9"/>
      <name val="Calibri"/>
      <family val="2"/>
    </font>
    <font>
      <sz val="11"/>
      <color theme="1"/>
      <name val="Calibri"/>
      <family val="2"/>
      <scheme val="minor"/>
    </font>
    <font>
      <sz val="8"/>
      <name val="Arial"/>
      <family val="2"/>
    </font>
    <font>
      <sz val="10"/>
      <name val="Arial"/>
      <family val="2"/>
    </font>
    <font>
      <sz val="8"/>
      <color rgb="FF000000"/>
      <name val="Tahoma"/>
      <family val="2"/>
    </font>
    <font>
      <b/>
      <sz val="8"/>
      <color rgb="FF000000"/>
      <name val="Arial"/>
      <family val="2"/>
    </font>
    <font>
      <sz val="11"/>
      <color theme="1"/>
      <name val="Calibri"/>
      <family val="2"/>
    </font>
    <font>
      <b/>
      <u/>
      <sz val="8"/>
      <color rgb="FF000000"/>
      <name val="Tahoma"/>
      <family val="2"/>
    </font>
    <font>
      <b/>
      <sz val="8"/>
      <color rgb="FF000000"/>
      <name val="Tahoma"/>
      <family val="2"/>
    </font>
    <font>
      <sz val="8"/>
      <color rgb="FF000000"/>
      <name val="Arial"/>
      <family val="2"/>
    </font>
    <font>
      <b/>
      <sz val="8"/>
      <name val="Tahoma"/>
      <family val="2"/>
    </font>
    <font>
      <b/>
      <sz val="8"/>
      <name val="Arial"/>
      <family val="2"/>
    </font>
    <font>
      <sz val="10"/>
      <color rgb="FF000000"/>
      <name val="Tahoma"/>
      <family val="2"/>
    </font>
    <font>
      <b/>
      <sz val="10"/>
      <color rgb="FF000000"/>
      <name val="Tahoma"/>
      <family val="2"/>
    </font>
    <font>
      <b/>
      <sz val="11"/>
      <color rgb="FF000000"/>
      <name val="Calibri"/>
      <family val="2"/>
    </font>
    <font>
      <sz val="11"/>
      <name val="Century Gothic"/>
      <family val="2"/>
    </font>
    <font>
      <sz val="11"/>
      <color theme="1"/>
      <name val="Century Gothic"/>
      <family val="2"/>
    </font>
    <font>
      <b/>
      <sz val="11"/>
      <name val="Century Gothic"/>
      <family val="2"/>
    </font>
    <font>
      <sz val="11"/>
      <color indexed="8"/>
      <name val="Century Gothic"/>
      <family val="2"/>
    </font>
    <font>
      <b/>
      <sz val="11"/>
      <color indexed="8"/>
      <name val="Century Gothic"/>
      <family val="2"/>
    </font>
    <font>
      <b/>
      <sz val="14"/>
      <color indexed="8"/>
      <name val="Century Gothic"/>
      <family val="2"/>
    </font>
    <font>
      <b/>
      <sz val="14"/>
      <name val="Century Gothic"/>
      <family val="2"/>
    </font>
    <font>
      <sz val="14"/>
      <name val="Century Gothic"/>
      <family val="2"/>
    </font>
    <font>
      <b/>
      <sz val="11"/>
      <name val="Arial"/>
      <family val="2"/>
    </font>
    <font>
      <sz val="11"/>
      <name val="Arial"/>
      <family val="2"/>
    </font>
    <font>
      <b/>
      <u/>
      <sz val="11"/>
      <name val="Arial"/>
      <family val="2"/>
    </font>
    <font>
      <sz val="11"/>
      <color rgb="FF000000"/>
      <name val="Arial"/>
      <family val="2"/>
    </font>
    <font>
      <b/>
      <sz val="11"/>
      <color rgb="FF000000"/>
      <name val="Arial"/>
      <family val="2"/>
    </font>
    <font>
      <b/>
      <sz val="9"/>
      <color rgb="FF000000"/>
      <name val="Tahoma"/>
      <family val="2"/>
    </font>
    <font>
      <sz val="9"/>
      <color rgb="FF000000"/>
      <name val="Tahoma"/>
      <family val="2"/>
    </font>
    <font>
      <sz val="11"/>
      <color rgb="FF000000"/>
      <name val="Century Gothic"/>
      <family val="2"/>
    </font>
    <font>
      <sz val="10"/>
      <color rgb="FF000000"/>
      <name val="Century Gothic"/>
      <family val="2"/>
    </font>
    <font>
      <sz val="10"/>
      <name val="Century Gothic"/>
      <family val="2"/>
    </font>
    <font>
      <b/>
      <sz val="10"/>
      <name val="Century Gothic"/>
      <family val="2"/>
    </font>
    <font>
      <b/>
      <sz val="11"/>
      <color rgb="FF000000"/>
      <name val="Century Gothic"/>
      <family val="2"/>
    </font>
    <font>
      <sz val="11"/>
      <color theme="1"/>
      <name val="Arial"/>
      <family val="2"/>
    </font>
    <font>
      <sz val="11"/>
      <color indexed="8"/>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FFFF"/>
        <bgColor rgb="FF000000"/>
      </patternFill>
    </fill>
    <fill>
      <patternFill patternType="solid">
        <fgColor rgb="FFF2F2F2"/>
        <bgColor rgb="FF000000"/>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double">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s>
  <cellStyleXfs count="53">
    <xf numFmtId="0" fontId="0"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9" fillId="3" borderId="0" applyNumberFormat="0" applyBorder="0" applyAlignment="0" applyProtection="0"/>
    <xf numFmtId="0" fontId="13" fillId="7" borderId="1" applyNumberFormat="0" applyAlignment="0" applyProtection="0"/>
    <xf numFmtId="0" fontId="15" fillId="20" borderId="2" applyNumberFormat="0" applyAlignment="0" applyProtection="0"/>
    <xf numFmtId="44" fontId="1" fillId="0" borderId="0" applyFont="0" applyFill="0" applyBorder="0" applyAlignment="0" applyProtection="0"/>
    <xf numFmtId="0" fontId="16" fillId="0" borderId="0" applyNumberFormat="0" applyFill="0" applyBorder="0" applyAlignment="0" applyProtection="0"/>
    <xf numFmtId="0" fontId="8" fillId="4" borderId="0" applyNumberFormat="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11" fillId="7"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 fillId="22" borderId="7" applyNumberFormat="0" applyFont="0" applyAlignment="0" applyProtection="0"/>
    <xf numFmtId="0" fontId="12" fillId="7" borderId="8" applyNumberFormat="0" applyAlignment="0" applyProtection="0"/>
    <xf numFmtId="0" fontId="4" fillId="0" borderId="0" applyNumberFormat="0" applyFill="0" applyBorder="0" applyAlignment="0" applyProtection="0"/>
    <xf numFmtId="0" fontId="2" fillId="0" borderId="9" applyNumberFormat="0" applyFill="0" applyAlignment="0" applyProtection="0"/>
    <xf numFmtId="0" fontId="3" fillId="0" borderId="0" applyNumberFormat="0" applyFill="0" applyBorder="0" applyAlignment="0" applyProtection="0"/>
    <xf numFmtId="43" fontId="18" fillId="0" borderId="0" applyFont="0" applyFill="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20" fillId="0" borderId="0"/>
    <xf numFmtId="0" fontId="19" fillId="0" borderId="0"/>
    <xf numFmtId="0" fontId="1" fillId="0" borderId="0"/>
  </cellStyleXfs>
  <cellXfs count="476">
    <xf numFmtId="0" fontId="0" fillId="0" borderId="0" xfId="0"/>
    <xf numFmtId="0" fontId="21" fillId="0" borderId="0" xfId="1" applyFont="1" applyFill="1" applyBorder="1"/>
    <xf numFmtId="43" fontId="22" fillId="0" borderId="17" xfId="50" applyNumberFormat="1" applyFont="1" applyFill="1" applyBorder="1" applyAlignment="1">
      <alignment horizontal="center"/>
    </xf>
    <xf numFmtId="0" fontId="23" fillId="0" borderId="0" xfId="0" applyFont="1" applyFill="1" applyBorder="1"/>
    <xf numFmtId="0" fontId="24" fillId="0" borderId="0" xfId="1" applyFont="1" applyFill="1" applyBorder="1"/>
    <xf numFmtId="43" fontId="26" fillId="0" borderId="16" xfId="50" applyNumberFormat="1" applyFont="1" applyFill="1" applyBorder="1" applyAlignment="1">
      <alignment horizontal="center" shrinkToFit="1"/>
    </xf>
    <xf numFmtId="43" fontId="26" fillId="0" borderId="12" xfId="50" applyNumberFormat="1" applyFont="1" applyFill="1" applyBorder="1" applyAlignment="1">
      <alignment horizontal="center" shrinkToFit="1"/>
    </xf>
    <xf numFmtId="43" fontId="19" fillId="0" borderId="12" xfId="50" applyNumberFormat="1" applyFont="1" applyFill="1" applyBorder="1" applyAlignment="1">
      <alignment horizontal="center" shrinkToFit="1"/>
    </xf>
    <xf numFmtId="0" fontId="27" fillId="0" borderId="11" xfId="1" applyFont="1" applyFill="1" applyBorder="1"/>
    <xf numFmtId="0" fontId="27" fillId="0" borderId="18" xfId="1" applyFont="1" applyFill="1" applyBorder="1"/>
    <xf numFmtId="43" fontId="28" fillId="0" borderId="18" xfId="50" quotePrefix="1" applyNumberFormat="1" applyFont="1" applyFill="1" applyBorder="1" applyAlignment="1">
      <alignment horizontal="center"/>
    </xf>
    <xf numFmtId="43" fontId="28" fillId="0" borderId="10" xfId="50" quotePrefix="1" applyNumberFormat="1" applyFont="1" applyFill="1" applyBorder="1" applyAlignment="1">
      <alignment horizontal="center"/>
    </xf>
    <xf numFmtId="0" fontId="21" fillId="0" borderId="12" xfId="1" applyFont="1" applyFill="1" applyBorder="1"/>
    <xf numFmtId="43" fontId="29" fillId="0" borderId="12" xfId="1" applyNumberFormat="1" applyFont="1" applyFill="1" applyBorder="1" applyAlignment="1">
      <alignment horizontal="right"/>
    </xf>
    <xf numFmtId="0" fontId="21" fillId="0" borderId="14" xfId="1" applyFont="1" applyFill="1" applyBorder="1"/>
    <xf numFmtId="43" fontId="29" fillId="0" borderId="14" xfId="1" applyNumberFormat="1" applyFont="1" applyFill="1" applyBorder="1" applyAlignment="1">
      <alignment horizontal="right"/>
    </xf>
    <xf numFmtId="0" fontId="25" fillId="0" borderId="12" xfId="1" applyFont="1" applyFill="1" applyBorder="1"/>
    <xf numFmtId="43" fontId="30" fillId="0" borderId="12" xfId="1" applyNumberFormat="1" applyFont="1" applyFill="1" applyBorder="1" applyAlignment="1">
      <alignment horizontal="center"/>
    </xf>
    <xf numFmtId="0" fontId="31" fillId="0" borderId="0" xfId="0" applyFont="1" applyFill="1" applyBorder="1"/>
    <xf numFmtId="43" fontId="23" fillId="0" borderId="0" xfId="0" applyNumberFormat="1" applyFont="1" applyFill="1" applyBorder="1"/>
    <xf numFmtId="49" fontId="25" fillId="0" borderId="17" xfId="1" applyNumberFormat="1" applyFont="1" applyFill="1" applyBorder="1"/>
    <xf numFmtId="43" fontId="29" fillId="0" borderId="17" xfId="0" applyNumberFormat="1" applyFont="1" applyFill="1" applyBorder="1" applyAlignment="1">
      <alignment horizontal="right"/>
    </xf>
    <xf numFmtId="0" fontId="25" fillId="0" borderId="15" xfId="1" applyFont="1" applyFill="1" applyBorder="1"/>
    <xf numFmtId="43" fontId="30" fillId="0" borderId="15" xfId="1" applyNumberFormat="1" applyFont="1" applyFill="1" applyBorder="1" applyAlignment="1">
      <alignment horizontal="center"/>
    </xf>
    <xf numFmtId="0" fontId="21" fillId="23" borderId="14" xfId="1" applyFont="1" applyFill="1" applyBorder="1"/>
    <xf numFmtId="0" fontId="33" fillId="0" borderId="27" xfId="0" applyFont="1" applyFill="1" applyBorder="1" applyAlignment="1">
      <alignment vertical="center"/>
    </xf>
    <xf numFmtId="0" fontId="32" fillId="0" borderId="27" xfId="0" applyFont="1" applyBorder="1" applyAlignment="1">
      <alignment wrapText="1"/>
    </xf>
    <xf numFmtId="0" fontId="32" fillId="0" borderId="24" xfId="0" applyFont="1" applyFill="1" applyBorder="1" applyAlignment="1" applyProtection="1">
      <alignment vertical="top"/>
      <protection locked="0"/>
    </xf>
    <xf numFmtId="0" fontId="32" fillId="0" borderId="28" xfId="0" applyFont="1" applyFill="1" applyBorder="1" applyAlignment="1" applyProtection="1">
      <alignment vertical="top"/>
      <protection locked="0"/>
    </xf>
    <xf numFmtId="0" fontId="34" fillId="0" borderId="0" xfId="0" applyFont="1" applyFill="1" applyAlignment="1" applyProtection="1">
      <alignment horizontal="left" vertical="top"/>
      <protection locked="0"/>
    </xf>
    <xf numFmtId="0" fontId="32" fillId="0" borderId="0" xfId="0" applyFont="1" applyFill="1" applyAlignment="1" applyProtection="1">
      <alignment horizontal="left" vertical="center"/>
      <protection locked="0"/>
    </xf>
    <xf numFmtId="0" fontId="34" fillId="0" borderId="0" xfId="51" applyFont="1" applyFill="1" applyBorder="1" applyAlignment="1" applyProtection="1">
      <alignment horizontal="left" vertical="top"/>
      <protection locked="0"/>
    </xf>
    <xf numFmtId="0" fontId="32" fillId="0" borderId="0" xfId="0" applyFont="1" applyFill="1" applyAlignment="1" applyProtection="1">
      <alignment horizontal="left" vertical="top"/>
      <protection locked="0"/>
    </xf>
    <xf numFmtId="0" fontId="34" fillId="0" borderId="0" xfId="0" applyFont="1" applyFill="1" applyBorder="1" applyAlignment="1" applyProtection="1">
      <alignment horizontal="left" vertical="top"/>
      <protection locked="0"/>
    </xf>
    <xf numFmtId="0" fontId="32" fillId="0" borderId="0" xfId="45" applyFont="1" applyFill="1" applyAlignment="1" applyProtection="1">
      <alignment horizontal="left"/>
      <protection locked="0"/>
    </xf>
    <xf numFmtId="0" fontId="32" fillId="0" borderId="0" xfId="0" applyFont="1" applyFill="1" applyBorder="1" applyAlignment="1" applyProtection="1">
      <alignment horizontal="left" vertical="center"/>
      <protection locked="0"/>
    </xf>
    <xf numFmtId="0" fontId="32" fillId="0" borderId="19" xfId="0" applyNumberFormat="1" applyFont="1" applyFill="1" applyBorder="1" applyAlignment="1" applyProtection="1">
      <alignment horizontal="left" vertical="center"/>
      <protection locked="0"/>
    </xf>
    <xf numFmtId="0" fontId="32" fillId="0" borderId="23" xfId="0" applyFont="1" applyFill="1" applyBorder="1" applyAlignment="1" applyProtection="1">
      <alignment horizontal="left" vertical="top"/>
      <protection locked="0"/>
    </xf>
    <xf numFmtId="43" fontId="35" fillId="0" borderId="27" xfId="46" applyFont="1" applyFill="1" applyBorder="1" applyAlignment="1"/>
    <xf numFmtId="0" fontId="32" fillId="0" borderId="19" xfId="0" applyFont="1" applyFill="1" applyBorder="1" applyAlignment="1" applyProtection="1">
      <alignment horizontal="left" vertical="center"/>
      <protection locked="0"/>
    </xf>
    <xf numFmtId="0" fontId="32" fillId="0" borderId="27" xfId="0" applyNumberFormat="1" applyFont="1" applyFill="1" applyBorder="1" applyAlignment="1" applyProtection="1">
      <alignment horizontal="left" vertical="center"/>
      <protection locked="0"/>
    </xf>
    <xf numFmtId="0" fontId="33" fillId="0" borderId="20" xfId="0" applyFont="1" applyFill="1" applyBorder="1" applyAlignment="1">
      <alignment horizontal="left" vertical="center" wrapText="1"/>
    </xf>
    <xf numFmtId="0" fontId="33" fillId="0" borderId="27" xfId="0" applyFont="1" applyFill="1" applyBorder="1" applyAlignment="1">
      <alignment horizontal="left" vertical="center" wrapText="1"/>
    </xf>
    <xf numFmtId="0" fontId="32" fillId="0" borderId="27" xfId="0" applyFont="1" applyFill="1" applyBorder="1" applyAlignment="1" applyProtection="1">
      <alignment horizontal="left" vertical="top"/>
      <protection locked="0"/>
    </xf>
    <xf numFmtId="0" fontId="32" fillId="0" borderId="19" xfId="0" applyFont="1" applyFill="1" applyBorder="1" applyAlignment="1" applyProtection="1">
      <alignment horizontal="left" vertical="top"/>
      <protection locked="0"/>
    </xf>
    <xf numFmtId="0" fontId="32" fillId="0" borderId="27" xfId="0" applyFont="1" applyFill="1" applyBorder="1" applyAlignment="1" applyProtection="1">
      <alignment horizontal="left"/>
      <protection locked="0"/>
    </xf>
    <xf numFmtId="0" fontId="32" fillId="0" borderId="27" xfId="0" applyFont="1" applyFill="1" applyBorder="1" applyAlignment="1" applyProtection="1">
      <alignment horizontal="left" vertical="center"/>
      <protection locked="0"/>
    </xf>
    <xf numFmtId="0" fontId="32" fillId="0" borderId="24" xfId="0" applyFont="1" applyFill="1" applyBorder="1" applyAlignment="1" applyProtection="1">
      <alignment horizontal="left" vertical="top"/>
      <protection locked="0"/>
    </xf>
    <xf numFmtId="0" fontId="32" fillId="0" borderId="28" xfId="0" applyFont="1" applyFill="1" applyBorder="1" applyAlignment="1" applyProtection="1">
      <alignment horizontal="left" vertical="top"/>
      <protection locked="0"/>
    </xf>
    <xf numFmtId="0" fontId="35" fillId="0" borderId="0" xfId="52" applyFont="1" applyFill="1" applyAlignment="1" applyProtection="1">
      <alignment horizontal="left"/>
      <protection locked="0"/>
    </xf>
    <xf numFmtId="164" fontId="32" fillId="0" borderId="19" xfId="0" applyNumberFormat="1" applyFont="1" applyFill="1" applyBorder="1" applyAlignment="1" applyProtection="1">
      <alignment horizontal="left" vertical="center"/>
      <protection locked="0"/>
    </xf>
    <xf numFmtId="0" fontId="32" fillId="0" borderId="0" xfId="0" applyFont="1" applyFill="1" applyBorder="1" applyAlignment="1" applyProtection="1">
      <alignment horizontal="left"/>
      <protection locked="0"/>
    </xf>
    <xf numFmtId="0" fontId="32" fillId="0" borderId="11" xfId="0" applyNumberFormat="1" applyFont="1" applyFill="1" applyBorder="1" applyAlignment="1" applyProtection="1">
      <alignment horizontal="left" vertical="center"/>
      <protection locked="0"/>
    </xf>
    <xf numFmtId="0" fontId="32" fillId="0" borderId="19" xfId="0" applyFont="1" applyFill="1" applyBorder="1" applyAlignment="1" applyProtection="1">
      <alignment horizontal="left"/>
      <protection locked="0"/>
    </xf>
    <xf numFmtId="0" fontId="35" fillId="0" borderId="19" xfId="52" applyFont="1" applyFill="1" applyBorder="1" applyAlignment="1" applyProtection="1">
      <alignment horizontal="left"/>
      <protection locked="0"/>
    </xf>
    <xf numFmtId="17" fontId="32" fillId="0" borderId="0" xfId="0" applyNumberFormat="1" applyFont="1" applyFill="1" applyBorder="1" applyAlignment="1" applyProtection="1">
      <alignment horizontal="left"/>
      <protection locked="0"/>
    </xf>
    <xf numFmtId="0" fontId="32" fillId="0" borderId="0" xfId="0" applyFont="1" applyBorder="1" applyAlignment="1" applyProtection="1">
      <alignment horizontal="left"/>
      <protection locked="0"/>
    </xf>
    <xf numFmtId="0" fontId="32" fillId="0" borderId="0" xfId="0" applyFont="1" applyFill="1" applyAlignment="1" applyProtection="1">
      <alignment horizontal="left"/>
      <protection locked="0"/>
    </xf>
    <xf numFmtId="0" fontId="34" fillId="0" borderId="19" xfId="0" applyFont="1" applyFill="1" applyBorder="1" applyAlignment="1" applyProtection="1">
      <alignment horizontal="left" vertical="top"/>
      <protection locked="0"/>
    </xf>
    <xf numFmtId="0" fontId="34" fillId="0" borderId="27" xfId="0" applyFont="1" applyFill="1" applyBorder="1" applyAlignment="1" applyProtection="1">
      <alignment horizontal="left" vertical="top"/>
      <protection locked="0"/>
    </xf>
    <xf numFmtId="0" fontId="32" fillId="0" borderId="14" xfId="0" applyFont="1" applyFill="1" applyBorder="1" applyAlignment="1" applyProtection="1">
      <alignment horizontal="left" vertical="top"/>
      <protection locked="0"/>
    </xf>
    <xf numFmtId="0" fontId="32" fillId="0" borderId="21" xfId="0" applyFont="1" applyFill="1" applyBorder="1" applyAlignment="1" applyProtection="1">
      <alignment horizontal="left" vertical="top"/>
      <protection locked="0"/>
    </xf>
    <xf numFmtId="0" fontId="34" fillId="0" borderId="0" xfId="0" applyFont="1" applyFill="1" applyBorder="1" applyAlignment="1" applyProtection="1">
      <alignment horizontal="left" vertical="center"/>
      <protection locked="0"/>
    </xf>
    <xf numFmtId="0" fontId="34" fillId="0" borderId="0" xfId="0" applyFont="1" applyFill="1" applyAlignment="1" applyProtection="1">
      <alignment horizontal="left"/>
      <protection locked="0"/>
    </xf>
    <xf numFmtId="0" fontId="34" fillId="0" borderId="24" xfId="0" applyFont="1" applyFill="1" applyBorder="1" applyAlignment="1" applyProtection="1">
      <alignment horizontal="left" vertical="top"/>
      <protection locked="0"/>
    </xf>
    <xf numFmtId="0" fontId="33" fillId="0" borderId="27" xfId="0" applyFont="1" applyFill="1" applyBorder="1" applyAlignment="1">
      <alignment horizontal="left"/>
    </xf>
    <xf numFmtId="0" fontId="32" fillId="0" borderId="24" xfId="0" applyNumberFormat="1" applyFont="1" applyFill="1" applyBorder="1" applyAlignment="1" applyProtection="1">
      <alignment horizontal="left" vertical="center"/>
      <protection locked="0"/>
    </xf>
    <xf numFmtId="0" fontId="32" fillId="0" borderId="28" xfId="0" applyNumberFormat="1" applyFont="1" applyFill="1" applyBorder="1" applyAlignment="1" applyProtection="1">
      <alignment horizontal="left" vertical="center"/>
      <protection locked="0"/>
    </xf>
    <xf numFmtId="0" fontId="33" fillId="0" borderId="19" xfId="0" applyFont="1" applyFill="1" applyBorder="1" applyAlignment="1">
      <alignment horizontal="left"/>
    </xf>
    <xf numFmtId="0" fontId="32" fillId="0" borderId="27" xfId="0" applyFont="1" applyFill="1" applyBorder="1" applyAlignment="1">
      <alignment wrapText="1"/>
    </xf>
    <xf numFmtId="0" fontId="33" fillId="0" borderId="27" xfId="0" applyFont="1" applyFill="1" applyBorder="1" applyAlignment="1">
      <alignment vertical="center" wrapText="1"/>
    </xf>
    <xf numFmtId="0" fontId="32" fillId="0" borderId="27" xfId="0" applyFont="1" applyFill="1" applyBorder="1" applyAlignment="1" applyProtection="1">
      <alignment vertical="top"/>
      <protection locked="0"/>
    </xf>
    <xf numFmtId="0" fontId="32" fillId="0" borderId="28" xfId="0" applyNumberFormat="1" applyFont="1" applyFill="1" applyBorder="1" applyAlignment="1">
      <alignment horizontal="left" vertical="center"/>
    </xf>
    <xf numFmtId="0" fontId="37" fillId="0" borderId="11" xfId="52" applyFont="1" applyFill="1" applyBorder="1" applyAlignment="1" applyProtection="1">
      <alignment horizontal="left"/>
      <protection locked="0"/>
    </xf>
    <xf numFmtId="0" fontId="38" fillId="0" borderId="11" xfId="0" applyFont="1" applyFill="1" applyBorder="1" applyAlignment="1" applyProtection="1">
      <alignment horizontal="left" vertical="center"/>
      <protection locked="0"/>
    </xf>
    <xf numFmtId="0" fontId="39" fillId="0" borderId="27" xfId="0" applyFont="1" applyFill="1" applyBorder="1" applyAlignment="1" applyProtection="1">
      <alignment horizontal="left" vertical="center"/>
      <protection locked="0"/>
    </xf>
    <xf numFmtId="0" fontId="39" fillId="0" borderId="0" xfId="0" applyFont="1" applyFill="1" applyAlignment="1" applyProtection="1">
      <alignment horizontal="left"/>
      <protection locked="0"/>
    </xf>
    <xf numFmtId="0" fontId="39" fillId="0" borderId="22" xfId="0" applyFont="1" applyFill="1" applyBorder="1" applyAlignment="1" applyProtection="1">
      <alignment horizontal="left" vertical="center"/>
      <protection locked="0"/>
    </xf>
    <xf numFmtId="0" fontId="39" fillId="0" borderId="19" xfId="0" applyFont="1" applyFill="1" applyBorder="1" applyAlignment="1" applyProtection="1">
      <alignment horizontal="left"/>
      <protection locked="0"/>
    </xf>
    <xf numFmtId="2" fontId="32" fillId="0" borderId="27" xfId="0" applyNumberFormat="1" applyFont="1" applyBorder="1" applyAlignment="1">
      <alignment horizontal="left"/>
    </xf>
    <xf numFmtId="0" fontId="32" fillId="0" borderId="20" xfId="0" applyFont="1" applyBorder="1" applyAlignment="1">
      <alignment horizontal="justify" vertical="top" wrapText="1"/>
    </xf>
    <xf numFmtId="0" fontId="32" fillId="0" borderId="27" xfId="0" applyFont="1" applyBorder="1" applyAlignment="1">
      <alignment vertical="center" wrapText="1"/>
    </xf>
    <xf numFmtId="43" fontId="40" fillId="0" borderId="0" xfId="0" applyNumberFormat="1" applyFont="1" applyFill="1" applyBorder="1" applyAlignment="1" applyProtection="1">
      <alignment horizontal="left" vertical="top"/>
      <protection locked="0"/>
    </xf>
    <xf numFmtId="0" fontId="42" fillId="0" borderId="0" xfId="51" applyNumberFormat="1" applyFont="1" applyFill="1" applyBorder="1" applyAlignment="1" applyProtection="1">
      <alignment horizontal="left" vertical="top"/>
      <protection locked="0"/>
    </xf>
    <xf numFmtId="43" fontId="42" fillId="0" borderId="0" xfId="51" applyNumberFormat="1" applyFont="1" applyFill="1" applyBorder="1" applyAlignment="1" applyProtection="1">
      <alignment horizontal="left" vertical="top"/>
      <protection locked="0"/>
    </xf>
    <xf numFmtId="0" fontId="40" fillId="0" borderId="0" xfId="51" applyFont="1" applyFill="1" applyBorder="1" applyAlignment="1" applyProtection="1">
      <alignment horizontal="left" vertical="top"/>
      <protection locked="0"/>
    </xf>
    <xf numFmtId="0" fontId="40" fillId="0" borderId="0" xfId="0" applyFont="1" applyFill="1" applyBorder="1" applyAlignment="1" applyProtection="1">
      <alignment horizontal="left" vertical="top"/>
      <protection locked="0"/>
    </xf>
    <xf numFmtId="0" fontId="41" fillId="0" borderId="0" xfId="0" applyFont="1" applyFill="1" applyBorder="1" applyAlignment="1" applyProtection="1">
      <alignment horizontal="left" vertical="center"/>
      <protection locked="0"/>
    </xf>
    <xf numFmtId="43" fontId="40" fillId="0" borderId="0" xfId="0" applyNumberFormat="1" applyFont="1" applyFill="1" applyBorder="1" applyAlignment="1" applyProtection="1">
      <alignment horizontal="right" vertical="center"/>
      <protection locked="0"/>
    </xf>
    <xf numFmtId="0" fontId="40" fillId="0" borderId="11" xfId="0" applyNumberFormat="1" applyFont="1" applyFill="1" applyBorder="1" applyAlignment="1" applyProtection="1">
      <alignment horizontal="left" vertical="center"/>
      <protection locked="0"/>
    </xf>
    <xf numFmtId="0" fontId="40" fillId="0" borderId="18" xfId="0" applyNumberFormat="1" applyFont="1" applyFill="1" applyBorder="1" applyAlignment="1" applyProtection="1">
      <alignment horizontal="left" vertical="center"/>
      <protection locked="0"/>
    </xf>
    <xf numFmtId="43" fontId="40" fillId="0" borderId="11" xfId="0" applyNumberFormat="1" applyFont="1" applyFill="1" applyBorder="1" applyAlignment="1" applyProtection="1">
      <alignment horizontal="center" vertical="center" wrapText="1" shrinkToFit="1"/>
      <protection locked="0"/>
    </xf>
    <xf numFmtId="0" fontId="41" fillId="0" borderId="0" xfId="0" applyFont="1" applyFill="1" applyBorder="1" applyAlignment="1" applyProtection="1">
      <alignment horizontal="left"/>
      <protection locked="0"/>
    </xf>
    <xf numFmtId="0" fontId="41" fillId="0" borderId="29" xfId="0" applyFont="1" applyFill="1" applyBorder="1" applyAlignment="1" applyProtection="1">
      <alignment horizontal="left" vertical="top"/>
      <protection locked="0"/>
    </xf>
    <xf numFmtId="0" fontId="41" fillId="0" borderId="20" xfId="0" applyFont="1" applyFill="1" applyBorder="1" applyAlignment="1" applyProtection="1">
      <alignment horizontal="left" vertical="top"/>
      <protection locked="0"/>
    </xf>
    <xf numFmtId="0" fontId="41" fillId="0" borderId="20" xfId="0" applyFont="1" applyFill="1" applyBorder="1" applyAlignment="1" applyProtection="1">
      <alignment horizontal="left" vertical="top" wrapText="1"/>
      <protection locked="0"/>
    </xf>
    <xf numFmtId="43" fontId="41" fillId="0" borderId="20" xfId="0" applyNumberFormat="1" applyFont="1" applyFill="1" applyBorder="1" applyAlignment="1" applyProtection="1">
      <alignment horizontal="left"/>
      <protection locked="0"/>
    </xf>
    <xf numFmtId="2" fontId="41" fillId="0" borderId="20" xfId="0" applyNumberFormat="1" applyFont="1" applyFill="1" applyBorder="1" applyAlignment="1" applyProtection="1">
      <alignment horizontal="left" vertical="top"/>
      <protection locked="0"/>
    </xf>
    <xf numFmtId="43" fontId="41" fillId="0" borderId="20" xfId="46" applyFont="1" applyFill="1" applyBorder="1" applyAlignment="1"/>
    <xf numFmtId="17" fontId="41" fillId="0" borderId="0" xfId="0" applyNumberFormat="1" applyFont="1" applyFill="1" applyBorder="1" applyAlignment="1" applyProtection="1">
      <alignment horizontal="left"/>
      <protection locked="0"/>
    </xf>
    <xf numFmtId="43" fontId="40" fillId="0" borderId="0" xfId="29" applyNumberFormat="1" applyFont="1" applyFill="1" applyBorder="1" applyAlignment="1" applyProtection="1">
      <protection locked="0"/>
    </xf>
    <xf numFmtId="43" fontId="40" fillId="0" borderId="18" xfId="0" applyNumberFormat="1" applyFont="1" applyFill="1" applyBorder="1" applyAlignment="1" applyProtection="1">
      <alignment horizontal="right" vertical="center"/>
      <protection locked="0"/>
    </xf>
    <xf numFmtId="0" fontId="41" fillId="0" borderId="14" xfId="0" applyFont="1" applyFill="1" applyBorder="1" applyAlignment="1" applyProtection="1">
      <alignment horizontal="left"/>
      <protection locked="0"/>
    </xf>
    <xf numFmtId="0" fontId="41" fillId="0" borderId="33" xfId="0" applyFont="1" applyFill="1" applyBorder="1" applyAlignment="1" applyProtection="1">
      <alignment horizontal="left"/>
      <protection locked="0"/>
    </xf>
    <xf numFmtId="0" fontId="41" fillId="0" borderId="34" xfId="0" applyFont="1" applyFill="1" applyBorder="1" applyAlignment="1" applyProtection="1">
      <alignment horizontal="left"/>
      <protection locked="0"/>
    </xf>
    <xf numFmtId="43" fontId="40" fillId="0" borderId="35" xfId="0" applyNumberFormat="1" applyFont="1" applyFill="1" applyBorder="1" applyAlignment="1" applyProtection="1">
      <alignment horizontal="right" vertical="center"/>
      <protection locked="0"/>
    </xf>
    <xf numFmtId="0" fontId="40" fillId="0" borderId="15" xfId="0" applyFont="1" applyFill="1" applyBorder="1" applyAlignment="1" applyProtection="1">
      <alignment horizontal="left" vertical="center"/>
      <protection locked="0"/>
    </xf>
    <xf numFmtId="0" fontId="41" fillId="0" borderId="15" xfId="0" applyFont="1" applyFill="1" applyBorder="1" applyAlignment="1" applyProtection="1">
      <alignment horizontal="left" vertical="center"/>
      <protection locked="0"/>
    </xf>
    <xf numFmtId="0" fontId="41" fillId="0" borderId="34" xfId="0" applyFont="1" applyFill="1" applyBorder="1" applyAlignment="1" applyProtection="1">
      <alignment horizontal="left" vertical="center"/>
      <protection locked="0"/>
    </xf>
    <xf numFmtId="43" fontId="40" fillId="0" borderId="30" xfId="46" applyNumberFormat="1" applyFont="1" applyFill="1" applyBorder="1" applyAlignment="1" applyProtection="1">
      <alignment horizontal="right" vertical="center"/>
      <protection locked="0"/>
    </xf>
    <xf numFmtId="0" fontId="40" fillId="0" borderId="36" xfId="0" applyFont="1" applyFill="1" applyBorder="1" applyAlignment="1" applyProtection="1">
      <alignment horizontal="left" vertical="center"/>
      <protection locked="0"/>
    </xf>
    <xf numFmtId="0" fontId="41" fillId="0" borderId="13" xfId="0" applyFont="1" applyFill="1" applyBorder="1" applyAlignment="1" applyProtection="1">
      <alignment horizontal="left" vertical="center"/>
      <protection locked="0"/>
    </xf>
    <xf numFmtId="43" fontId="40" fillId="0" borderId="37" xfId="46" applyNumberFormat="1" applyFont="1" applyFill="1" applyBorder="1" applyAlignment="1" applyProtection="1">
      <alignment horizontal="right" vertical="center"/>
      <protection locked="0"/>
    </xf>
    <xf numFmtId="43" fontId="40" fillId="0" borderId="0" xfId="0" applyNumberFormat="1" applyFont="1" applyFill="1" applyBorder="1" applyAlignment="1" applyProtection="1">
      <alignment horizontal="right"/>
      <protection locked="0"/>
    </xf>
    <xf numFmtId="0" fontId="41" fillId="0" borderId="0" xfId="0" applyFont="1" applyFill="1" applyBorder="1" applyAlignment="1" applyProtection="1">
      <alignment horizontal="left" vertical="top"/>
      <protection locked="0"/>
    </xf>
    <xf numFmtId="0" fontId="43" fillId="0" borderId="0" xfId="52" applyFont="1" applyFill="1" applyBorder="1" applyAlignment="1" applyProtection="1">
      <alignment horizontal="left"/>
      <protection locked="0"/>
    </xf>
    <xf numFmtId="43" fontId="40" fillId="0" borderId="34" xfId="0" applyNumberFormat="1" applyFont="1" applyFill="1" applyBorder="1" applyAlignment="1" applyProtection="1">
      <alignment horizontal="center" vertical="center"/>
      <protection locked="0"/>
    </xf>
    <xf numFmtId="0" fontId="41" fillId="24" borderId="34" xfId="0" applyFont="1" applyFill="1" applyBorder="1" applyAlignment="1" applyProtection="1">
      <alignment horizontal="left"/>
      <protection locked="0"/>
    </xf>
    <xf numFmtId="0" fontId="41" fillId="0" borderId="38" xfId="0" applyFont="1" applyFill="1" applyBorder="1" applyAlignment="1" applyProtection="1">
      <alignment horizontal="left"/>
      <protection locked="0"/>
    </xf>
    <xf numFmtId="43" fontId="41" fillId="0" borderId="34" xfId="0" applyNumberFormat="1" applyFont="1" applyFill="1" applyBorder="1" applyAlignment="1" applyProtection="1">
      <protection locked="0"/>
    </xf>
    <xf numFmtId="43" fontId="41" fillId="0" borderId="34" xfId="0" applyNumberFormat="1" applyFont="1" applyFill="1" applyBorder="1" applyAlignment="1" applyProtection="1">
      <alignment horizontal="left"/>
      <protection locked="0"/>
    </xf>
    <xf numFmtId="0" fontId="43" fillId="0" borderId="34" xfId="52" applyFont="1" applyFill="1" applyBorder="1" applyAlignment="1" applyProtection="1">
      <alignment horizontal="left"/>
      <protection locked="0"/>
    </xf>
    <xf numFmtId="43" fontId="40" fillId="0" borderId="34" xfId="0" applyNumberFormat="1" applyFont="1" applyFill="1" applyBorder="1" applyAlignment="1" applyProtection="1">
      <alignment horizontal="left"/>
      <protection locked="0"/>
    </xf>
    <xf numFmtId="0" fontId="41" fillId="0" borderId="34" xfId="0" quotePrefix="1" applyFont="1" applyFill="1" applyBorder="1"/>
    <xf numFmtId="0" fontId="43" fillId="0" borderId="34" xfId="0" applyFont="1" applyFill="1" applyBorder="1" applyAlignment="1">
      <alignment horizontal="left"/>
    </xf>
    <xf numFmtId="0" fontId="43" fillId="0" borderId="34" xfId="0" applyFont="1" applyFill="1" applyBorder="1" applyAlignment="1">
      <alignment horizontal="left" wrapText="1"/>
    </xf>
    <xf numFmtId="43" fontId="41" fillId="0" borderId="34" xfId="46" applyNumberFormat="1" applyFont="1" applyFill="1" applyBorder="1" applyAlignment="1">
      <alignment horizontal="left"/>
    </xf>
    <xf numFmtId="0" fontId="41" fillId="0" borderId="34" xfId="0" applyFont="1" applyFill="1" applyBorder="1"/>
    <xf numFmtId="0" fontId="43" fillId="0" borderId="34" xfId="0" applyFont="1" applyFill="1" applyBorder="1"/>
    <xf numFmtId="43" fontId="41" fillId="0" borderId="34" xfId="0" applyNumberFormat="1" applyFont="1" applyFill="1" applyBorder="1" applyAlignment="1" applyProtection="1">
      <alignment horizontal="left" vertical="top"/>
      <protection locked="0"/>
    </xf>
    <xf numFmtId="43" fontId="43" fillId="0" borderId="34" xfId="0" applyNumberFormat="1" applyFont="1" applyFill="1" applyBorder="1" applyAlignment="1" applyProtection="1">
      <alignment horizontal="left"/>
      <protection locked="0"/>
    </xf>
    <xf numFmtId="0" fontId="41" fillId="0" borderId="34" xfId="0" applyFont="1" applyFill="1" applyBorder="1" applyAlignment="1" applyProtection="1">
      <alignment horizontal="left" vertical="top"/>
      <protection locked="0"/>
    </xf>
    <xf numFmtId="0" fontId="41" fillId="0" borderId="39" xfId="0" applyFont="1" applyFill="1" applyBorder="1" applyAlignment="1" applyProtection="1">
      <alignment horizontal="left"/>
      <protection locked="0"/>
    </xf>
    <xf numFmtId="0" fontId="41" fillId="24" borderId="34" xfId="0" applyFont="1" applyFill="1" applyBorder="1" applyAlignment="1">
      <alignment wrapText="1"/>
    </xf>
    <xf numFmtId="0" fontId="41" fillId="24" borderId="34" xfId="0" applyFont="1" applyFill="1" applyBorder="1"/>
    <xf numFmtId="0" fontId="41" fillId="24" borderId="34" xfId="0" quotePrefix="1" applyFont="1" applyFill="1" applyBorder="1"/>
    <xf numFmtId="0" fontId="41" fillId="24" borderId="34" xfId="0" applyFont="1" applyFill="1" applyBorder="1" applyAlignment="1">
      <alignment horizontal="left" wrapText="1"/>
    </xf>
    <xf numFmtId="17" fontId="41" fillId="24" borderId="34" xfId="0" applyNumberFormat="1" applyFont="1" applyFill="1" applyBorder="1" applyAlignment="1">
      <alignment horizontal="left" wrapText="1"/>
    </xf>
    <xf numFmtId="0" fontId="41" fillId="24" borderId="0" xfId="0" applyFont="1" applyFill="1" applyBorder="1"/>
    <xf numFmtId="0" fontId="41" fillId="0" borderId="34" xfId="0" applyFont="1" applyFill="1" applyBorder="1" applyAlignment="1" applyProtection="1">
      <alignment horizontal="left" vertical="top" wrapText="1"/>
      <protection locked="0"/>
    </xf>
    <xf numFmtId="2" fontId="41" fillId="24" borderId="34" xfId="0" applyNumberFormat="1" applyFont="1" applyFill="1" applyBorder="1" applyAlignment="1" applyProtection="1">
      <alignment horizontal="left" vertical="top"/>
      <protection locked="0"/>
    </xf>
    <xf numFmtId="0" fontId="41" fillId="0" borderId="34" xfId="0" applyFont="1" applyFill="1" applyBorder="1" applyAlignment="1">
      <alignment horizontal="left" vertical="top" wrapText="1"/>
    </xf>
    <xf numFmtId="2" fontId="41" fillId="24" borderId="20" xfId="0" applyNumberFormat="1" applyFont="1" applyFill="1" applyBorder="1" applyAlignment="1" applyProtection="1">
      <alignment horizontal="left" vertical="top"/>
      <protection locked="0"/>
    </xf>
    <xf numFmtId="0" fontId="41" fillId="0" borderId="34" xfId="47" quotePrefix="1" applyFont="1" applyFill="1" applyBorder="1" applyAlignment="1" applyProtection="1">
      <protection locked="0"/>
    </xf>
    <xf numFmtId="0" fontId="41" fillId="0" borderId="34" xfId="47" applyFont="1" applyFill="1" applyBorder="1" applyAlignment="1" applyProtection="1">
      <protection locked="0"/>
    </xf>
    <xf numFmtId="43" fontId="40" fillId="0" borderId="34" xfId="46" applyNumberFormat="1" applyFont="1" applyFill="1" applyBorder="1" applyAlignment="1" applyProtection="1">
      <alignment horizontal="left"/>
      <protection locked="0"/>
    </xf>
    <xf numFmtId="43" fontId="41" fillId="0" borderId="34" xfId="46" applyNumberFormat="1" applyFont="1" applyFill="1" applyBorder="1" applyAlignment="1" applyProtection="1">
      <alignment horizontal="left"/>
      <protection locked="0"/>
    </xf>
    <xf numFmtId="0" fontId="41" fillId="24" borderId="38" xfId="0" applyFont="1" applyFill="1" applyBorder="1" applyAlignment="1" applyProtection="1">
      <alignment horizontal="left"/>
      <protection locked="0"/>
    </xf>
    <xf numFmtId="0" fontId="41" fillId="0" borderId="29" xfId="47" applyFont="1" applyFill="1" applyBorder="1" applyAlignment="1" applyProtection="1">
      <protection locked="0"/>
    </xf>
    <xf numFmtId="0" fontId="43" fillId="0" borderId="20" xfId="52" applyFont="1" applyFill="1" applyBorder="1" applyAlignment="1" applyProtection="1">
      <alignment horizontal="left"/>
      <protection locked="0"/>
    </xf>
    <xf numFmtId="0" fontId="41" fillId="24" borderId="39" xfId="0" applyFont="1" applyFill="1" applyBorder="1" applyAlignment="1" applyProtection="1">
      <alignment horizontal="left"/>
      <protection locked="0"/>
    </xf>
    <xf numFmtId="0" fontId="43" fillId="0" borderId="34" xfId="52" applyFont="1" applyFill="1" applyBorder="1" applyAlignment="1" applyProtection="1">
      <alignment horizontal="left" wrapText="1"/>
      <protection locked="0"/>
    </xf>
    <xf numFmtId="0" fontId="44" fillId="0" borderId="34" xfId="52" applyFont="1" applyFill="1" applyBorder="1" applyAlignment="1" applyProtection="1">
      <alignment horizontal="left"/>
      <protection locked="0"/>
    </xf>
    <xf numFmtId="0" fontId="41" fillId="0" borderId="38" xfId="0" applyFont="1" applyFill="1" applyBorder="1" applyAlignment="1">
      <alignment horizontal="left"/>
    </xf>
    <xf numFmtId="43" fontId="41" fillId="0" borderId="34" xfId="0" applyNumberFormat="1" applyFont="1" applyFill="1" applyBorder="1" applyAlignment="1" applyProtection="1">
      <alignment horizontal="left" vertical="center"/>
      <protection locked="0"/>
    </xf>
    <xf numFmtId="0" fontId="43" fillId="0" borderId="34" xfId="52" applyFont="1" applyFill="1" applyBorder="1" applyAlignment="1" applyProtection="1">
      <alignment horizontal="left" vertical="center" wrapText="1"/>
      <protection locked="0"/>
    </xf>
    <xf numFmtId="0" fontId="43" fillId="0" borderId="34" xfId="0" applyFont="1" applyFill="1" applyBorder="1" applyAlignment="1" applyProtection="1">
      <alignment horizontal="left"/>
      <protection locked="0"/>
    </xf>
    <xf numFmtId="0" fontId="41" fillId="0" borderId="34" xfId="48" applyFont="1" applyFill="1" applyBorder="1" applyAlignment="1">
      <alignment horizontal="left" vertical="center"/>
    </xf>
    <xf numFmtId="0" fontId="43" fillId="0" borderId="39" xfId="0" applyFont="1" applyFill="1" applyBorder="1" applyAlignment="1"/>
    <xf numFmtId="0" fontId="41" fillId="0" borderId="34" xfId="0" quotePrefix="1" applyFont="1" applyFill="1" applyBorder="1" applyAlignment="1"/>
    <xf numFmtId="2" fontId="43" fillId="0" borderId="39" xfId="0" applyNumberFormat="1" applyFont="1" applyFill="1" applyBorder="1" applyAlignment="1"/>
    <xf numFmtId="0" fontId="41" fillId="0" borderId="34" xfId="0" applyFont="1" applyFill="1" applyBorder="1" applyAlignment="1"/>
    <xf numFmtId="0" fontId="43" fillId="0" borderId="40" xfId="0" applyFont="1" applyFill="1" applyBorder="1"/>
    <xf numFmtId="0" fontId="43" fillId="0" borderId="35" xfId="0" applyFont="1" applyFill="1" applyBorder="1" applyAlignment="1"/>
    <xf numFmtId="0" fontId="43" fillId="0" borderId="0" xfId="0" applyFont="1" applyFill="1" applyBorder="1"/>
    <xf numFmtId="0" fontId="43" fillId="0" borderId="30" xfId="0" applyFont="1" applyFill="1" applyBorder="1" applyAlignment="1"/>
    <xf numFmtId="0" fontId="41" fillId="0" borderId="39" xfId="0" applyFont="1" applyFill="1" applyBorder="1" applyAlignment="1">
      <alignment vertical="top" wrapText="1"/>
    </xf>
    <xf numFmtId="49" fontId="43" fillId="0" borderId="39" xfId="0" applyNumberFormat="1" applyFont="1" applyFill="1" applyBorder="1" applyAlignment="1"/>
    <xf numFmtId="2" fontId="43" fillId="0" borderId="35" xfId="0" applyNumberFormat="1" applyFont="1" applyFill="1" applyBorder="1" applyAlignment="1"/>
    <xf numFmtId="0" fontId="43" fillId="0" borderId="40" xfId="0" applyFont="1" applyFill="1" applyBorder="1" applyAlignment="1">
      <alignment horizontal="left"/>
    </xf>
    <xf numFmtId="0" fontId="41" fillId="0" borderId="40" xfId="0" applyFont="1" applyFill="1" applyBorder="1" applyAlignment="1"/>
    <xf numFmtId="0" fontId="43" fillId="0" borderId="20" xfId="0" applyFont="1" applyFill="1" applyBorder="1"/>
    <xf numFmtId="0" fontId="43" fillId="0" borderId="31" xfId="0" applyFont="1" applyFill="1" applyBorder="1" applyAlignment="1"/>
    <xf numFmtId="0" fontId="43" fillId="24" borderId="39" xfId="0" applyFont="1" applyFill="1" applyBorder="1" applyAlignment="1"/>
    <xf numFmtId="0" fontId="43" fillId="0" borderId="20" xfId="0" applyFont="1" applyFill="1" applyBorder="1" applyAlignment="1">
      <alignment horizontal="left"/>
    </xf>
    <xf numFmtId="0" fontId="41" fillId="0" borderId="20" xfId="0" quotePrefix="1" applyFont="1" applyFill="1" applyBorder="1"/>
    <xf numFmtId="0" fontId="43" fillId="0" borderId="29" xfId="0" applyFont="1" applyFill="1" applyBorder="1"/>
    <xf numFmtId="0" fontId="43" fillId="0" borderId="32" xfId="0" applyFont="1" applyFill="1" applyBorder="1" applyAlignment="1"/>
    <xf numFmtId="0" fontId="41" fillId="0" borderId="32" xfId="0" applyFont="1" applyFill="1" applyBorder="1" applyAlignment="1">
      <alignment vertical="top" wrapText="1"/>
    </xf>
    <xf numFmtId="2" fontId="43" fillId="0" borderId="32" xfId="0" applyNumberFormat="1" applyFont="1" applyFill="1" applyBorder="1" applyAlignment="1"/>
    <xf numFmtId="0" fontId="41" fillId="0" borderId="34" xfId="0" applyFont="1" applyFill="1" applyBorder="1" applyAlignment="1">
      <alignment horizontal="left" vertical="top"/>
    </xf>
    <xf numFmtId="2" fontId="43" fillId="24" borderId="32" xfId="0" applyNumberFormat="1" applyFont="1" applyFill="1" applyBorder="1" applyAlignment="1"/>
    <xf numFmtId="0" fontId="43" fillId="0" borderId="29" xfId="0" applyFont="1" applyFill="1" applyBorder="1" applyAlignment="1">
      <alignment horizontal="left"/>
    </xf>
    <xf numFmtId="43" fontId="40" fillId="0" borderId="34" xfId="0" applyNumberFormat="1" applyFont="1" applyFill="1" applyBorder="1" applyAlignment="1" applyProtection="1">
      <alignment horizontal="right"/>
      <protection locked="0"/>
    </xf>
    <xf numFmtId="0" fontId="44" fillId="0" borderId="0" xfId="52" applyFont="1" applyFill="1" applyBorder="1" applyAlignment="1" applyProtection="1">
      <protection locked="0"/>
    </xf>
    <xf numFmtId="0" fontId="40" fillId="0" borderId="0" xfId="0" applyFont="1" applyFill="1" applyBorder="1" applyAlignment="1" applyProtection="1">
      <alignment vertical="center"/>
      <protection locked="0"/>
    </xf>
    <xf numFmtId="43" fontId="44" fillId="0" borderId="41" xfId="52" applyNumberFormat="1" applyFont="1" applyFill="1" applyBorder="1" applyAlignment="1" applyProtection="1">
      <protection locked="0"/>
    </xf>
    <xf numFmtId="17" fontId="41" fillId="0" borderId="34" xfId="0" applyNumberFormat="1" applyFont="1" applyFill="1" applyBorder="1" applyAlignment="1" applyProtection="1">
      <alignment horizontal="left"/>
      <protection locked="0"/>
    </xf>
    <xf numFmtId="0" fontId="41" fillId="0" borderId="34" xfId="0" applyFont="1" applyFill="1" applyBorder="1" applyAlignment="1" applyProtection="1">
      <protection locked="0"/>
    </xf>
    <xf numFmtId="43" fontId="40" fillId="0" borderId="34" xfId="29" applyNumberFormat="1" applyFont="1" applyFill="1" applyBorder="1" applyAlignment="1" applyProtection="1">
      <protection locked="0"/>
    </xf>
    <xf numFmtId="0" fontId="41" fillId="0" borderId="0" xfId="0" applyFont="1" applyFill="1" applyBorder="1" applyAlignment="1" applyProtection="1">
      <protection locked="0"/>
    </xf>
    <xf numFmtId="0" fontId="41" fillId="0" borderId="34" xfId="0" applyNumberFormat="1" applyFont="1" applyFill="1" applyBorder="1" applyAlignment="1" applyProtection="1">
      <alignment horizontal="left" vertical="center"/>
      <protection locked="0"/>
    </xf>
    <xf numFmtId="0" fontId="41" fillId="0" borderId="37" xfId="0" applyNumberFormat="1" applyFont="1" applyFill="1" applyBorder="1" applyAlignment="1" applyProtection="1">
      <alignment horizontal="left" vertical="center"/>
      <protection locked="0"/>
    </xf>
    <xf numFmtId="43" fontId="41" fillId="0" borderId="35" xfId="0" applyNumberFormat="1" applyFont="1" applyFill="1" applyBorder="1" applyAlignment="1" applyProtection="1">
      <alignment horizontal="right" vertical="center"/>
      <protection locked="0"/>
    </xf>
    <xf numFmtId="0" fontId="40" fillId="0" borderId="20" xfId="0" applyFont="1" applyFill="1" applyBorder="1" applyAlignment="1" applyProtection="1">
      <alignment horizontal="left" vertical="top"/>
      <protection locked="0"/>
    </xf>
    <xf numFmtId="2" fontId="41" fillId="0" borderId="38" xfId="0" applyNumberFormat="1" applyFont="1" applyFill="1" applyBorder="1" applyAlignment="1" applyProtection="1">
      <alignment horizontal="left" vertical="center"/>
      <protection locked="0"/>
    </xf>
    <xf numFmtId="43" fontId="40" fillId="0" borderId="39" xfId="46" applyNumberFormat="1" applyFont="1" applyFill="1" applyBorder="1" applyAlignment="1" applyProtection="1">
      <alignment horizontal="right" vertical="top"/>
      <protection locked="0"/>
    </xf>
    <xf numFmtId="2" fontId="41" fillId="0" borderId="34" xfId="0" applyNumberFormat="1" applyFont="1" applyFill="1" applyBorder="1" applyAlignment="1" applyProtection="1">
      <alignment horizontal="left" vertical="center"/>
      <protection locked="0"/>
    </xf>
    <xf numFmtId="43" fontId="40" fillId="0" borderId="35" xfId="46" applyNumberFormat="1" applyFont="1" applyFill="1" applyBorder="1" applyAlignment="1" applyProtection="1">
      <alignment horizontal="right" vertical="top"/>
      <protection locked="0"/>
    </xf>
    <xf numFmtId="0" fontId="40" fillId="0" borderId="34" xfId="0" applyFont="1" applyFill="1" applyBorder="1" applyAlignment="1" applyProtection="1">
      <alignment horizontal="left" vertical="top"/>
      <protection locked="0"/>
    </xf>
    <xf numFmtId="0" fontId="41" fillId="0" borderId="41" xfId="0" applyFont="1" applyFill="1" applyBorder="1" applyAlignment="1" applyProtection="1">
      <alignment horizontal="left"/>
      <protection locked="0"/>
    </xf>
    <xf numFmtId="43" fontId="44" fillId="0" borderId="21" xfId="46" applyNumberFormat="1" applyFont="1" applyFill="1" applyBorder="1" applyAlignment="1" applyProtection="1">
      <alignment horizontal="right"/>
      <protection locked="0"/>
    </xf>
    <xf numFmtId="43" fontId="41" fillId="0" borderId="0" xfId="0" applyNumberFormat="1" applyFont="1" applyFill="1" applyBorder="1" applyAlignment="1" applyProtection="1">
      <alignment horizontal="left"/>
      <protection locked="0"/>
    </xf>
    <xf numFmtId="0" fontId="47" fillId="0" borderId="34" xfId="0" applyFont="1" applyFill="1" applyBorder="1" applyAlignment="1">
      <alignment vertical="center"/>
    </xf>
    <xf numFmtId="0" fontId="32" fillId="0" borderId="34" xfId="0" applyFont="1" applyFill="1" applyBorder="1" applyAlignment="1">
      <alignment wrapText="1"/>
    </xf>
    <xf numFmtId="0" fontId="47" fillId="0" borderId="34" xfId="0" applyFont="1" applyFill="1" applyBorder="1" applyAlignment="1">
      <alignment horizontal="left" vertical="center" wrapText="1"/>
    </xf>
    <xf numFmtId="4" fontId="32" fillId="0" borderId="19" xfId="0" applyNumberFormat="1" applyFont="1" applyFill="1" applyBorder="1" applyAlignment="1" applyProtection="1">
      <alignment horizontal="right" vertical="center"/>
      <protection locked="0"/>
    </xf>
    <xf numFmtId="4" fontId="32" fillId="0" borderId="27" xfId="0" applyNumberFormat="1" applyFont="1" applyFill="1" applyBorder="1" applyAlignment="1" applyProtection="1">
      <alignment horizontal="right" vertical="center"/>
      <protection locked="0"/>
    </xf>
    <xf numFmtId="4" fontId="33" fillId="0" borderId="27" xfId="44" applyNumberFormat="1" applyFont="1" applyFill="1" applyBorder="1" applyAlignment="1">
      <alignment horizontal="right" vertical="center"/>
    </xf>
    <xf numFmtId="4" fontId="33" fillId="0" borderId="23" xfId="44" applyNumberFormat="1" applyFont="1" applyFill="1" applyBorder="1" applyAlignment="1">
      <alignment horizontal="right" vertical="center"/>
    </xf>
    <xf numFmtId="4" fontId="32" fillId="0" borderId="28" xfId="46" applyNumberFormat="1" applyFont="1" applyFill="1" applyBorder="1" applyAlignment="1" applyProtection="1">
      <alignment horizontal="right" vertical="top"/>
      <protection locked="0"/>
    </xf>
    <xf numFmtId="4" fontId="32" fillId="0" borderId="27" xfId="46" applyNumberFormat="1" applyFont="1" applyFill="1" applyBorder="1" applyAlignment="1" applyProtection="1">
      <alignment horizontal="right" vertical="top"/>
      <protection locked="0"/>
    </xf>
    <xf numFmtId="4" fontId="38" fillId="0" borderId="27" xfId="46" applyNumberFormat="1" applyFont="1" applyFill="1" applyBorder="1" applyAlignment="1" applyProtection="1">
      <alignment horizontal="right" vertical="center"/>
      <protection locked="0"/>
    </xf>
    <xf numFmtId="4" fontId="32" fillId="0" borderId="0" xfId="0" applyNumberFormat="1" applyFont="1" applyFill="1" applyBorder="1" applyAlignment="1" applyProtection="1">
      <alignment horizontal="right" vertical="center"/>
      <protection locked="0"/>
    </xf>
    <xf numFmtId="4" fontId="32" fillId="0" borderId="0" xfId="0" applyNumberFormat="1" applyFont="1" applyFill="1" applyBorder="1" applyAlignment="1" applyProtection="1">
      <alignment horizontal="right"/>
      <protection locked="0"/>
    </xf>
    <xf numFmtId="4" fontId="32" fillId="0" borderId="19" xfId="46" applyNumberFormat="1" applyFont="1" applyFill="1" applyBorder="1" applyAlignment="1" applyProtection="1">
      <alignment horizontal="right"/>
      <protection locked="0"/>
    </xf>
    <xf numFmtId="4" fontId="32" fillId="0" borderId="11" xfId="0" applyNumberFormat="1" applyFont="1" applyFill="1" applyBorder="1" applyAlignment="1" applyProtection="1">
      <alignment horizontal="right" vertical="center"/>
      <protection locked="0"/>
    </xf>
    <xf numFmtId="4" fontId="32" fillId="0" borderId="28" xfId="0" applyNumberFormat="1" applyFont="1" applyFill="1" applyBorder="1" applyAlignment="1" applyProtection="1">
      <alignment horizontal="right" vertical="center"/>
      <protection locked="0"/>
    </xf>
    <xf numFmtId="4" fontId="32" fillId="0" borderId="23" xfId="46" applyNumberFormat="1" applyFont="1" applyFill="1" applyBorder="1" applyAlignment="1" applyProtection="1">
      <alignment horizontal="right" vertical="top"/>
      <protection locked="0"/>
    </xf>
    <xf numFmtId="4" fontId="32" fillId="0" borderId="21" xfId="46" applyNumberFormat="1" applyFont="1" applyFill="1" applyBorder="1" applyAlignment="1" applyProtection="1">
      <alignment horizontal="right" vertical="top"/>
      <protection locked="0"/>
    </xf>
    <xf numFmtId="4" fontId="39" fillId="0" borderId="22" xfId="46" applyNumberFormat="1" applyFont="1" applyFill="1" applyBorder="1" applyAlignment="1" applyProtection="1">
      <alignment horizontal="right" vertical="center"/>
      <protection locked="0"/>
    </xf>
    <xf numFmtId="4" fontId="32" fillId="0" borderId="0" xfId="0" applyNumberFormat="1" applyFont="1" applyFill="1" applyAlignment="1" applyProtection="1">
      <alignment horizontal="right"/>
      <protection locked="0"/>
    </xf>
    <xf numFmtId="4" fontId="35" fillId="0" borderId="0" xfId="52" applyNumberFormat="1" applyFont="1" applyFill="1" applyBorder="1" applyAlignment="1" applyProtection="1">
      <alignment horizontal="right"/>
      <protection locked="0"/>
    </xf>
    <xf numFmtId="165" fontId="40" fillId="0" borderId="0" xfId="0" applyNumberFormat="1" applyFont="1" applyFill="1" applyBorder="1" applyAlignment="1" applyProtection="1">
      <alignment horizontal="left" vertical="top"/>
      <protection locked="0"/>
    </xf>
    <xf numFmtId="165" fontId="42" fillId="0" borderId="0" xfId="51" applyNumberFormat="1" applyFont="1" applyFill="1" applyBorder="1" applyAlignment="1" applyProtection="1">
      <alignment horizontal="left" vertical="top"/>
      <protection locked="0"/>
    </xf>
    <xf numFmtId="165" fontId="41" fillId="0" borderId="0" xfId="0" applyNumberFormat="1" applyFont="1" applyFill="1" applyBorder="1" applyAlignment="1" applyProtection="1">
      <alignment vertical="center"/>
      <protection locked="0"/>
    </xf>
    <xf numFmtId="165" fontId="40" fillId="0" borderId="0" xfId="0" applyNumberFormat="1" applyFont="1" applyFill="1" applyBorder="1" applyAlignment="1" applyProtection="1">
      <alignment vertical="center"/>
      <protection locked="0"/>
    </xf>
    <xf numFmtId="165" fontId="40" fillId="0" borderId="34" xfId="0" applyNumberFormat="1" applyFont="1" applyFill="1" applyBorder="1" applyAlignment="1" applyProtection="1">
      <alignment vertical="center"/>
      <protection locked="0"/>
    </xf>
    <xf numFmtId="165" fontId="41" fillId="0" borderId="34" xfId="0" applyNumberFormat="1" applyFont="1" applyFill="1" applyBorder="1" applyAlignment="1" applyProtection="1">
      <protection locked="0"/>
    </xf>
    <xf numFmtId="165" fontId="40" fillId="0" borderId="34" xfId="0" applyNumberFormat="1" applyFont="1" applyFill="1" applyBorder="1" applyAlignment="1" applyProtection="1">
      <protection locked="0"/>
    </xf>
    <xf numFmtId="165" fontId="41" fillId="0" borderId="34" xfId="46" applyNumberFormat="1" applyFont="1" applyFill="1" applyBorder="1" applyAlignment="1"/>
    <xf numFmtId="165" fontId="40" fillId="0" borderId="34" xfId="46" applyNumberFormat="1" applyFont="1" applyFill="1" applyBorder="1" applyAlignment="1"/>
    <xf numFmtId="165" fontId="41" fillId="24" borderId="34" xfId="0" applyNumberFormat="1" applyFont="1" applyFill="1" applyBorder="1"/>
    <xf numFmtId="165" fontId="40" fillId="24" borderId="34" xfId="0" applyNumberFormat="1" applyFont="1" applyFill="1" applyBorder="1"/>
    <xf numFmtId="165" fontId="41" fillId="24" borderId="34" xfId="46" applyNumberFormat="1" applyFont="1" applyFill="1" applyBorder="1" applyAlignment="1">
      <alignment horizontal="right"/>
    </xf>
    <xf numFmtId="165" fontId="40" fillId="24" borderId="34" xfId="46" applyNumberFormat="1" applyFont="1" applyFill="1" applyBorder="1" applyAlignment="1">
      <alignment horizontal="right"/>
    </xf>
    <xf numFmtId="165" fontId="41" fillId="24" borderId="34" xfId="46" applyNumberFormat="1" applyFont="1" applyFill="1" applyBorder="1" applyAlignment="1">
      <alignment horizontal="right" wrapText="1"/>
    </xf>
    <xf numFmtId="165" fontId="40" fillId="24" borderId="34" xfId="46" applyNumberFormat="1" applyFont="1" applyFill="1" applyBorder="1" applyAlignment="1">
      <alignment horizontal="right" wrapText="1"/>
    </xf>
    <xf numFmtId="165" fontId="41" fillId="0" borderId="34" xfId="46" applyNumberFormat="1" applyFont="1" applyFill="1" applyBorder="1" applyAlignment="1">
      <alignment horizontal="right"/>
    </xf>
    <xf numFmtId="165" fontId="40" fillId="0" borderId="34" xfId="46" applyNumberFormat="1" applyFont="1" applyFill="1" applyBorder="1" applyAlignment="1">
      <alignment horizontal="right"/>
    </xf>
    <xf numFmtId="165" fontId="41" fillId="0" borderId="34" xfId="0" applyNumberFormat="1" applyFont="1" applyFill="1" applyBorder="1" applyAlignment="1">
      <alignment horizontal="right" vertical="center"/>
    </xf>
    <xf numFmtId="165" fontId="40" fillId="0" borderId="34" xfId="0" applyNumberFormat="1" applyFont="1" applyFill="1" applyBorder="1" applyAlignment="1">
      <alignment horizontal="right" vertical="center"/>
    </xf>
    <xf numFmtId="165" fontId="40" fillId="0" borderId="34" xfId="46" applyNumberFormat="1" applyFont="1" applyFill="1" applyBorder="1" applyAlignment="1" applyProtection="1">
      <protection locked="0"/>
    </xf>
    <xf numFmtId="165" fontId="41" fillId="0" borderId="34" xfId="46" applyNumberFormat="1" applyFont="1" applyFill="1" applyBorder="1" applyAlignment="1" applyProtection="1">
      <protection locked="0"/>
    </xf>
    <xf numFmtId="165" fontId="43" fillId="0" borderId="34" xfId="0" applyNumberFormat="1" applyFont="1" applyFill="1" applyBorder="1" applyAlignment="1" applyProtection="1">
      <protection locked="0"/>
    </xf>
    <xf numFmtId="165" fontId="44" fillId="0" borderId="34" xfId="0" applyNumberFormat="1" applyFont="1" applyFill="1" applyBorder="1" applyAlignment="1" applyProtection="1">
      <protection locked="0"/>
    </xf>
    <xf numFmtId="165" fontId="41" fillId="0" borderId="34" xfId="48" applyNumberFormat="1" applyFont="1" applyFill="1" applyBorder="1" applyAlignment="1">
      <alignment horizontal="right" vertical="center"/>
    </xf>
    <xf numFmtId="165" fontId="40" fillId="0" borderId="34" xfId="48" applyNumberFormat="1" applyFont="1" applyFill="1" applyBorder="1" applyAlignment="1">
      <alignment horizontal="right" vertical="center"/>
    </xf>
    <xf numFmtId="165" fontId="43" fillId="0" borderId="34" xfId="46" applyNumberFormat="1" applyFont="1" applyFill="1" applyBorder="1" applyAlignment="1" applyProtection="1">
      <alignment horizontal="right" vertical="center"/>
      <protection locked="0"/>
    </xf>
    <xf numFmtId="165" fontId="44" fillId="0" borderId="34" xfId="46" applyNumberFormat="1" applyFont="1" applyFill="1" applyBorder="1" applyAlignment="1" applyProtection="1">
      <alignment horizontal="right" vertical="center"/>
      <protection locked="0"/>
    </xf>
    <xf numFmtId="165" fontId="43" fillId="0" borderId="34" xfId="44" applyNumberFormat="1" applyFont="1" applyFill="1" applyBorder="1"/>
    <xf numFmtId="165" fontId="44" fillId="0" borderId="34" xfId="44" applyNumberFormat="1" applyFont="1" applyFill="1" applyBorder="1"/>
    <xf numFmtId="165" fontId="41" fillId="0" borderId="34" xfId="44" applyNumberFormat="1" applyFont="1" applyFill="1" applyBorder="1"/>
    <xf numFmtId="165" fontId="40" fillId="0" borderId="34" xfId="44" applyNumberFormat="1" applyFont="1" applyFill="1" applyBorder="1"/>
    <xf numFmtId="165" fontId="41" fillId="0" borderId="34" xfId="44" applyNumberFormat="1" applyFont="1" applyFill="1" applyBorder="1" applyAlignment="1"/>
    <xf numFmtId="165" fontId="40" fillId="0" borderId="34" xfId="44" applyNumberFormat="1" applyFont="1" applyFill="1" applyBorder="1" applyAlignment="1"/>
    <xf numFmtId="165" fontId="43" fillId="0" borderId="34" xfId="44" applyNumberFormat="1" applyFont="1" applyFill="1" applyBorder="1" applyAlignment="1">
      <alignment horizontal="right"/>
    </xf>
    <xf numFmtId="165" fontId="44" fillId="0" borderId="34" xfId="44" applyNumberFormat="1" applyFont="1" applyFill="1" applyBorder="1" applyAlignment="1">
      <alignment horizontal="right"/>
    </xf>
    <xf numFmtId="165" fontId="41" fillId="0" borderId="34" xfId="0" quotePrefix="1" applyNumberFormat="1" applyFont="1" applyFill="1" applyBorder="1"/>
    <xf numFmtId="165" fontId="40" fillId="0" borderId="34" xfId="0" quotePrefix="1" applyNumberFormat="1" applyFont="1" applyFill="1" applyBorder="1"/>
    <xf numFmtId="165" fontId="41" fillId="0" borderId="34" xfId="44" applyNumberFormat="1" applyFont="1" applyFill="1" applyBorder="1" applyAlignment="1">
      <alignment horizontal="right" vertical="top" wrapText="1"/>
    </xf>
    <xf numFmtId="165" fontId="40" fillId="0" borderId="34" xfId="44" applyNumberFormat="1" applyFont="1" applyFill="1" applyBorder="1" applyAlignment="1">
      <alignment horizontal="right" vertical="top" wrapText="1"/>
    </xf>
    <xf numFmtId="165" fontId="43" fillId="0" borderId="34" xfId="0" applyNumberFormat="1" applyFont="1" applyFill="1" applyBorder="1"/>
    <xf numFmtId="165" fontId="44" fillId="0" borderId="34" xfId="0" applyNumberFormat="1" applyFont="1" applyFill="1" applyBorder="1"/>
    <xf numFmtId="165" fontId="43" fillId="0" borderId="34" xfId="0" applyNumberFormat="1" applyFont="1" applyFill="1" applyBorder="1" applyAlignment="1"/>
    <xf numFmtId="165" fontId="44" fillId="0" borderId="34" xfId="0" applyNumberFormat="1" applyFont="1" applyFill="1" applyBorder="1" applyAlignment="1"/>
    <xf numFmtId="165" fontId="41" fillId="0" borderId="34" xfId="44" applyNumberFormat="1" applyFont="1" applyFill="1" applyBorder="1" applyAlignment="1">
      <alignment horizontal="right" vertical="top"/>
    </xf>
    <xf numFmtId="165" fontId="40" fillId="0" borderId="34" xfId="44" applyNumberFormat="1" applyFont="1" applyFill="1" applyBorder="1" applyAlignment="1">
      <alignment horizontal="right" vertical="top"/>
    </xf>
    <xf numFmtId="165" fontId="40" fillId="0" borderId="35" xfId="0" applyNumberFormat="1" applyFont="1" applyFill="1" applyBorder="1" applyAlignment="1" applyProtection="1">
      <alignment vertical="center"/>
      <protection locked="0"/>
    </xf>
    <xf numFmtId="165" fontId="40" fillId="0" borderId="40" xfId="0" applyNumberFormat="1" applyFont="1" applyFill="1" applyBorder="1" applyAlignment="1" applyProtection="1">
      <alignment vertical="center"/>
      <protection locked="0"/>
    </xf>
    <xf numFmtId="165" fontId="40" fillId="0" borderId="11" xfId="0" applyNumberFormat="1" applyFont="1" applyFill="1" applyBorder="1" applyAlignment="1" applyProtection="1">
      <protection locked="0"/>
    </xf>
    <xf numFmtId="165" fontId="41" fillId="0" borderId="0" xfId="0" applyNumberFormat="1" applyFont="1" applyFill="1" applyBorder="1" applyAlignment="1" applyProtection="1">
      <protection locked="0"/>
    </xf>
    <xf numFmtId="165" fontId="40" fillId="0" borderId="0" xfId="0" applyNumberFormat="1" applyFont="1" applyFill="1" applyBorder="1" applyAlignment="1" applyProtection="1">
      <protection locked="0"/>
    </xf>
    <xf numFmtId="165" fontId="40" fillId="0" borderId="11" xfId="0" applyNumberFormat="1" applyFont="1" applyFill="1" applyBorder="1" applyAlignment="1" applyProtection="1">
      <alignment vertical="center"/>
      <protection locked="0"/>
    </xf>
    <xf numFmtId="165" fontId="40" fillId="0" borderId="18" xfId="0" applyNumberFormat="1" applyFont="1" applyFill="1" applyBorder="1" applyAlignment="1" applyProtection="1">
      <alignment vertical="center"/>
      <protection locked="0"/>
    </xf>
    <xf numFmtId="165" fontId="41" fillId="0" borderId="40" xfId="0" applyNumberFormat="1" applyFont="1" applyFill="1" applyBorder="1" applyAlignment="1" applyProtection="1">
      <alignment horizontal="right" vertical="center"/>
      <protection locked="0"/>
    </xf>
    <xf numFmtId="165" fontId="40" fillId="0" borderId="35" xfId="0" applyNumberFormat="1" applyFont="1" applyFill="1" applyBorder="1" applyAlignment="1" applyProtection="1">
      <alignment horizontal="right" vertical="center"/>
      <protection locked="0"/>
    </xf>
    <xf numFmtId="165" fontId="40" fillId="0" borderId="40" xfId="0" applyNumberFormat="1" applyFont="1" applyFill="1" applyBorder="1" applyAlignment="1" applyProtection="1">
      <alignment horizontal="right" vertical="center"/>
      <protection locked="0"/>
    </xf>
    <xf numFmtId="165" fontId="41" fillId="0" borderId="34" xfId="0" applyNumberFormat="1" applyFont="1" applyFill="1" applyBorder="1" applyAlignment="1" applyProtection="1">
      <alignment horizontal="right" vertical="center"/>
      <protection locked="0"/>
    </xf>
    <xf numFmtId="165" fontId="41" fillId="0" borderId="34" xfId="46" applyNumberFormat="1" applyFont="1" applyFill="1" applyBorder="1" applyAlignment="1" applyProtection="1">
      <alignment vertical="center"/>
      <protection locked="0"/>
    </xf>
    <xf numFmtId="165" fontId="40" fillId="0" borderId="30" xfId="46" applyNumberFormat="1" applyFont="1" applyFill="1" applyBorder="1" applyAlignment="1" applyProtection="1">
      <alignment vertical="center"/>
      <protection locked="0"/>
    </xf>
    <xf numFmtId="165" fontId="41" fillId="0" borderId="0" xfId="46" applyNumberFormat="1" applyFont="1" applyFill="1" applyBorder="1" applyAlignment="1" applyProtection="1">
      <alignment vertical="center"/>
      <protection locked="0"/>
    </xf>
    <xf numFmtId="165" fontId="40" fillId="0" borderId="0" xfId="46" applyNumberFormat="1" applyFont="1" applyFill="1" applyBorder="1" applyAlignment="1" applyProtection="1">
      <alignment vertical="center"/>
      <protection locked="0"/>
    </xf>
    <xf numFmtId="165" fontId="41" fillId="0" borderId="0" xfId="0" applyNumberFormat="1" applyFont="1" applyFill="1" applyBorder="1" applyAlignment="1" applyProtection="1">
      <alignment horizontal="left"/>
      <protection locked="0"/>
    </xf>
    <xf numFmtId="165" fontId="40" fillId="0" borderId="0" xfId="0" applyNumberFormat="1" applyFont="1" applyFill="1" applyBorder="1" applyAlignment="1" applyProtection="1">
      <alignment horizontal="left"/>
      <protection locked="0"/>
    </xf>
    <xf numFmtId="0" fontId="32" fillId="0" borderId="0" xfId="0" applyFont="1" applyFill="1" applyBorder="1" applyAlignment="1" applyProtection="1">
      <alignment horizontal="left" vertical="top"/>
      <protection locked="0"/>
    </xf>
    <xf numFmtId="0" fontId="32" fillId="0" borderId="0" xfId="45" applyFont="1" applyFill="1" applyBorder="1" applyAlignment="1" applyProtection="1">
      <alignment horizontal="left"/>
      <protection locked="0"/>
    </xf>
    <xf numFmtId="0" fontId="32" fillId="0" borderId="34" xfId="0" applyNumberFormat="1" applyFont="1" applyFill="1" applyBorder="1" applyAlignment="1" applyProtection="1">
      <alignment horizontal="left" vertical="center"/>
      <protection locked="0"/>
    </xf>
    <xf numFmtId="0" fontId="32" fillId="0" borderId="39" xfId="0" applyFont="1" applyFill="1" applyBorder="1" applyAlignment="1" applyProtection="1">
      <alignment horizontal="left" vertical="top"/>
      <protection locked="0"/>
    </xf>
    <xf numFmtId="43" fontId="47" fillId="0" borderId="34" xfId="46" applyFont="1" applyFill="1" applyBorder="1" applyAlignment="1"/>
    <xf numFmtId="0" fontId="47" fillId="0" borderId="34" xfId="0" applyFont="1" applyFill="1" applyBorder="1" applyAlignment="1">
      <alignment horizontal="left"/>
    </xf>
    <xf numFmtId="0" fontId="32" fillId="0" borderId="34" xfId="0" applyFont="1" applyFill="1" applyBorder="1" applyAlignment="1" applyProtection="1">
      <alignment horizontal="left" vertical="center"/>
      <protection locked="0"/>
    </xf>
    <xf numFmtId="0" fontId="32" fillId="0" borderId="40" xfId="0" applyFont="1" applyFill="1" applyBorder="1" applyAlignment="1" applyProtection="1">
      <alignment vertical="top"/>
      <protection locked="0"/>
    </xf>
    <xf numFmtId="0" fontId="47" fillId="0" borderId="20" xfId="0" applyFont="1" applyFill="1" applyBorder="1" applyAlignment="1">
      <alignment horizontal="left" vertical="center" wrapText="1"/>
    </xf>
    <xf numFmtId="0" fontId="32" fillId="0" borderId="35" xfId="0" applyFont="1" applyFill="1" applyBorder="1" applyAlignment="1" applyProtection="1">
      <alignment vertical="top"/>
      <protection locked="0"/>
    </xf>
    <xf numFmtId="0" fontId="47" fillId="24" borderId="34" xfId="0" applyFont="1" applyFill="1" applyBorder="1" applyAlignment="1">
      <alignment vertical="center" wrapText="1"/>
    </xf>
    <xf numFmtId="0" fontId="47" fillId="0" borderId="39" xfId="0" applyFont="1" applyFill="1" applyBorder="1" applyAlignment="1">
      <alignment horizontal="center" vertical="center"/>
    </xf>
    <xf numFmtId="0" fontId="47" fillId="24" borderId="34" xfId="0" applyFont="1" applyFill="1" applyBorder="1" applyAlignment="1">
      <alignment horizontal="left" vertical="center" wrapText="1"/>
    </xf>
    <xf numFmtId="0" fontId="32" fillId="24" borderId="34" xfId="0" applyNumberFormat="1" applyFont="1" applyFill="1" applyBorder="1" applyAlignment="1">
      <alignment vertical="center" wrapText="1"/>
    </xf>
    <xf numFmtId="0" fontId="47" fillId="0" borderId="40" xfId="0" applyFont="1" applyFill="1" applyBorder="1" applyAlignment="1">
      <alignment horizontal="left" vertical="center" wrapText="1"/>
    </xf>
    <xf numFmtId="0" fontId="32" fillId="0" borderId="34" xfId="0" applyFont="1" applyFill="1" applyBorder="1" applyAlignment="1" applyProtection="1">
      <alignment vertical="top"/>
      <protection locked="0"/>
    </xf>
    <xf numFmtId="0" fontId="32" fillId="24" borderId="44" xfId="0" applyNumberFormat="1" applyFont="1" applyFill="1" applyBorder="1" applyAlignment="1">
      <alignment vertical="center" wrapText="1"/>
    </xf>
    <xf numFmtId="0" fontId="47" fillId="25" borderId="34" xfId="0" applyFont="1" applyFill="1" applyBorder="1" applyAlignment="1">
      <alignment horizontal="left" vertical="center" wrapText="1"/>
    </xf>
    <xf numFmtId="0" fontId="32" fillId="24" borderId="40" xfId="0" applyFont="1" applyFill="1" applyBorder="1" applyAlignment="1" applyProtection="1">
      <alignment vertical="top"/>
      <protection locked="0"/>
    </xf>
    <xf numFmtId="0" fontId="32" fillId="24" borderId="34" xfId="0" applyFont="1" applyFill="1" applyBorder="1" applyAlignment="1">
      <alignment wrapText="1"/>
    </xf>
    <xf numFmtId="0" fontId="32" fillId="24" borderId="0" xfId="0" applyFont="1" applyFill="1" applyBorder="1" applyAlignment="1" applyProtection="1">
      <alignment horizontal="left" vertical="top"/>
      <protection locked="0"/>
    </xf>
    <xf numFmtId="0" fontId="47" fillId="24" borderId="34" xfId="0" applyFont="1" applyFill="1" applyBorder="1" applyAlignment="1">
      <alignment vertical="center"/>
    </xf>
    <xf numFmtId="0" fontId="32" fillId="0" borderId="34" xfId="0" applyFont="1" applyFill="1" applyBorder="1" applyAlignment="1" applyProtection="1">
      <alignment horizontal="left" vertical="top"/>
      <protection locked="0"/>
    </xf>
    <xf numFmtId="43" fontId="47" fillId="0" borderId="34" xfId="46" applyFont="1" applyFill="1" applyBorder="1" applyAlignment="1">
      <alignment vertical="center"/>
    </xf>
    <xf numFmtId="43" fontId="47" fillId="0" borderId="34" xfId="46" applyFont="1" applyFill="1" applyBorder="1" applyAlignment="1">
      <alignment wrapText="1"/>
    </xf>
    <xf numFmtId="43" fontId="47" fillId="0" borderId="40" xfId="46" applyFont="1" applyFill="1" applyBorder="1" applyAlignment="1"/>
    <xf numFmtId="43" fontId="47" fillId="0" borderId="34" xfId="46" applyFont="1" applyFill="1" applyBorder="1" applyAlignment="1">
      <alignment horizontal="left"/>
    </xf>
    <xf numFmtId="0" fontId="47" fillId="0" borderId="34" xfId="0" applyFont="1" applyFill="1" applyBorder="1"/>
    <xf numFmtId="0" fontId="47" fillId="0" borderId="39" xfId="0" applyFont="1" applyFill="1" applyBorder="1"/>
    <xf numFmtId="0" fontId="47" fillId="0" borderId="34" xfId="0" quotePrefix="1" applyFont="1" applyFill="1" applyBorder="1" applyAlignment="1">
      <alignment horizontal="left"/>
    </xf>
    <xf numFmtId="0" fontId="32" fillId="0" borderId="34" xfId="0" applyFont="1" applyFill="1" applyBorder="1" applyAlignment="1">
      <alignment horizontal="left"/>
    </xf>
    <xf numFmtId="0" fontId="32" fillId="0" borderId="34" xfId="0" quotePrefix="1" applyFont="1" applyFill="1" applyBorder="1" applyAlignment="1">
      <alignment horizontal="left"/>
    </xf>
    <xf numFmtId="0" fontId="32" fillId="0" borderId="40" xfId="0" applyFont="1" applyFill="1" applyBorder="1" applyAlignment="1" applyProtection="1">
      <alignment horizontal="left" vertical="top"/>
      <protection locked="0"/>
    </xf>
    <xf numFmtId="0" fontId="32" fillId="0" borderId="34" xfId="0" applyFont="1" applyFill="1" applyBorder="1" applyAlignment="1">
      <alignment horizontal="left" vertical="top" wrapText="1"/>
    </xf>
    <xf numFmtId="0" fontId="32" fillId="0" borderId="20" xfId="0" applyFont="1" applyFill="1" applyBorder="1" applyAlignment="1" applyProtection="1">
      <alignment horizontal="left"/>
      <protection locked="0"/>
    </xf>
    <xf numFmtId="0" fontId="47" fillId="0" borderId="20" xfId="52" applyFont="1" applyFill="1" applyBorder="1" applyAlignment="1" applyProtection="1">
      <alignment horizontal="left"/>
      <protection locked="0"/>
    </xf>
    <xf numFmtId="0" fontId="32" fillId="0" borderId="34" xfId="0" applyFont="1" applyFill="1" applyBorder="1" applyAlignment="1" applyProtection="1">
      <alignment horizontal="left"/>
      <protection locked="0"/>
    </xf>
    <xf numFmtId="0" fontId="47" fillId="0" borderId="34" xfId="52" applyFont="1" applyFill="1" applyBorder="1" applyAlignment="1" applyProtection="1">
      <alignment horizontal="left"/>
      <protection locked="0"/>
    </xf>
    <xf numFmtId="17" fontId="32" fillId="0" borderId="34" xfId="0" applyNumberFormat="1" applyFont="1" applyFill="1" applyBorder="1" applyAlignment="1" applyProtection="1">
      <alignment horizontal="left"/>
      <protection locked="0"/>
    </xf>
    <xf numFmtId="0" fontId="32" fillId="24" borderId="34" xfId="0" applyFont="1" applyFill="1" applyBorder="1" applyAlignment="1" applyProtection="1">
      <alignment horizontal="left" vertical="top"/>
      <protection locked="0"/>
    </xf>
    <xf numFmtId="0" fontId="32" fillId="0" borderId="20" xfId="0" applyFont="1" applyFill="1" applyBorder="1" applyAlignment="1" applyProtection="1">
      <alignment horizontal="left" vertical="top"/>
      <protection locked="0"/>
    </xf>
    <xf numFmtId="0" fontId="32" fillId="0" borderId="31" xfId="0" applyFont="1" applyFill="1" applyBorder="1" applyAlignment="1" applyProtection="1">
      <alignment horizontal="left" vertical="top"/>
      <protection locked="0"/>
    </xf>
    <xf numFmtId="0" fontId="49" fillId="0" borderId="20" xfId="0" applyFont="1" applyFill="1" applyBorder="1" applyAlignment="1">
      <alignment horizontal="justify" vertical="top" wrapText="1"/>
    </xf>
    <xf numFmtId="0" fontId="49" fillId="0" borderId="20" xfId="0" applyFont="1" applyFill="1" applyBorder="1" applyAlignment="1">
      <alignment horizontal="left" vertical="top" wrapText="1"/>
    </xf>
    <xf numFmtId="0" fontId="49" fillId="0" borderId="31" xfId="0" applyFont="1" applyFill="1" applyBorder="1" applyAlignment="1">
      <alignment vertical="top" wrapText="1"/>
    </xf>
    <xf numFmtId="0" fontId="49" fillId="0" borderId="34" xfId="0" applyFont="1" applyFill="1" applyBorder="1" applyAlignment="1">
      <alignment wrapText="1"/>
    </xf>
    <xf numFmtId="0" fontId="49" fillId="0" borderId="34" xfId="0" applyFont="1" applyFill="1" applyBorder="1" applyAlignment="1">
      <alignment horizontal="left"/>
    </xf>
    <xf numFmtId="0" fontId="49" fillId="0" borderId="38" xfId="0" applyFont="1" applyFill="1" applyBorder="1" applyAlignment="1">
      <alignment horizontal="left"/>
    </xf>
    <xf numFmtId="0" fontId="32" fillId="0" borderId="34" xfId="0" applyFont="1" applyFill="1" applyBorder="1" applyAlignment="1" applyProtection="1">
      <alignment horizontal="left" vertical="top" wrapText="1"/>
      <protection locked="0"/>
    </xf>
    <xf numFmtId="0" fontId="32" fillId="0" borderId="35" xfId="0" applyFont="1" applyFill="1" applyBorder="1" applyAlignment="1" applyProtection="1">
      <alignment horizontal="left" vertical="top"/>
      <protection locked="0"/>
    </xf>
    <xf numFmtId="0" fontId="32" fillId="0" borderId="40" xfId="0" applyFont="1" applyFill="1" applyBorder="1" applyAlignment="1" applyProtection="1">
      <alignment horizontal="left" vertical="top" wrapText="1"/>
      <protection locked="0"/>
    </xf>
    <xf numFmtId="0" fontId="32" fillId="24" borderId="40" xfId="0" applyFont="1" applyFill="1" applyBorder="1" applyAlignment="1" applyProtection="1">
      <alignment horizontal="left" vertical="top"/>
      <protection locked="0"/>
    </xf>
    <xf numFmtId="0" fontId="32" fillId="0" borderId="34" xfId="0" applyFont="1" applyFill="1" applyBorder="1" applyAlignment="1">
      <alignment vertical="top" wrapText="1"/>
    </xf>
    <xf numFmtId="0" fontId="32" fillId="0" borderId="40" xfId="0" applyFont="1" applyFill="1" applyBorder="1" applyAlignment="1">
      <alignment horizontal="left" vertical="top" wrapText="1"/>
    </xf>
    <xf numFmtId="0" fontId="32" fillId="0" borderId="34" xfId="0" applyFont="1" applyFill="1" applyBorder="1" applyAlignment="1">
      <alignment horizontal="left" wrapText="1"/>
    </xf>
    <xf numFmtId="0" fontId="32" fillId="0" borderId="40" xfId="0" applyNumberFormat="1" applyFont="1" applyFill="1" applyBorder="1" applyAlignment="1">
      <alignment horizontal="left" vertical="center"/>
    </xf>
    <xf numFmtId="4" fontId="32" fillId="0" borderId="35" xfId="0" applyNumberFormat="1" applyFont="1" applyFill="1" applyBorder="1" applyAlignment="1">
      <alignment horizontal="right" vertical="center"/>
    </xf>
    <xf numFmtId="43" fontId="32" fillId="0" borderId="40" xfId="0" applyNumberFormat="1" applyFont="1" applyFill="1" applyBorder="1" applyAlignment="1" applyProtection="1">
      <alignment horizontal="center" vertical="center"/>
      <protection locked="0"/>
    </xf>
    <xf numFmtId="43" fontId="32" fillId="0" borderId="40" xfId="0" applyNumberFormat="1" applyFont="1" applyFill="1" applyBorder="1" applyAlignment="1" applyProtection="1">
      <alignment horizontal="left" vertical="center" wrapText="1" shrinkToFit="1"/>
      <protection locked="0"/>
    </xf>
    <xf numFmtId="4" fontId="32" fillId="0" borderId="34" xfId="0" applyNumberFormat="1" applyFont="1" applyFill="1" applyBorder="1" applyAlignment="1">
      <alignment horizontal="right" vertical="center"/>
    </xf>
    <xf numFmtId="43" fontId="32" fillId="0" borderId="34" xfId="0" applyNumberFormat="1" applyFont="1" applyFill="1" applyBorder="1" applyAlignment="1" applyProtection="1">
      <alignment horizontal="center" vertical="center"/>
      <protection locked="0"/>
    </xf>
    <xf numFmtId="0" fontId="47" fillId="0" borderId="0" xfId="52" applyFont="1" applyFill="1" applyBorder="1" applyAlignment="1" applyProtection="1">
      <alignment horizontal="left"/>
      <protection locked="0"/>
    </xf>
    <xf numFmtId="164" fontId="32" fillId="0" borderId="34" xfId="0" applyNumberFormat="1" applyFont="1" applyFill="1" applyBorder="1" applyAlignment="1" applyProtection="1">
      <alignment horizontal="left" vertical="center"/>
      <protection locked="0"/>
    </xf>
    <xf numFmtId="0" fontId="32" fillId="0" borderId="38" xfId="0" applyFont="1" applyFill="1" applyBorder="1" applyAlignment="1" applyProtection="1">
      <alignment horizontal="left"/>
      <protection locked="0"/>
    </xf>
    <xf numFmtId="0" fontId="51" fillId="0" borderId="42" xfId="52" applyFont="1" applyFill="1" applyBorder="1" applyAlignment="1" applyProtection="1">
      <protection locked="0"/>
    </xf>
    <xf numFmtId="0" fontId="34" fillId="0" borderId="42" xfId="0" applyFont="1" applyFill="1" applyBorder="1" applyAlignment="1" applyProtection="1">
      <alignment horizontal="left" vertical="center"/>
      <protection locked="0"/>
    </xf>
    <xf numFmtId="0" fontId="34" fillId="0" borderId="42" xfId="0" applyFont="1" applyFill="1" applyBorder="1" applyAlignment="1" applyProtection="1">
      <alignment vertical="center"/>
      <protection locked="0"/>
    </xf>
    <xf numFmtId="0" fontId="34" fillId="0" borderId="34" xfId="0" applyFont="1" applyFill="1" applyBorder="1" applyAlignment="1" applyProtection="1">
      <alignment horizontal="left" vertical="top"/>
      <protection locked="0"/>
    </xf>
    <xf numFmtId="0" fontId="34" fillId="0" borderId="15" xfId="0" applyFont="1" applyFill="1" applyBorder="1" applyAlignment="1" applyProtection="1">
      <alignment horizontal="left" vertical="center"/>
      <protection locked="0"/>
    </xf>
    <xf numFmtId="0" fontId="32" fillId="0" borderId="15" xfId="0" applyFont="1" applyFill="1" applyBorder="1" applyAlignment="1" applyProtection="1">
      <alignment horizontal="left" vertical="center"/>
      <protection locked="0"/>
    </xf>
    <xf numFmtId="0" fontId="32" fillId="0" borderId="22" xfId="0" applyFont="1" applyFill="1" applyBorder="1" applyAlignment="1" applyProtection="1">
      <alignment horizontal="left" vertical="center"/>
      <protection locked="0"/>
    </xf>
    <xf numFmtId="0" fontId="34" fillId="0" borderId="11" xfId="0" applyNumberFormat="1" applyFont="1" applyFill="1" applyBorder="1" applyAlignment="1" applyProtection="1">
      <alignment horizontal="left" vertical="center"/>
      <protection locked="0"/>
    </xf>
    <xf numFmtId="0" fontId="34" fillId="0" borderId="20" xfId="0" applyFont="1" applyFill="1" applyBorder="1" applyAlignment="1" applyProtection="1">
      <alignment horizontal="left" vertical="top"/>
      <protection locked="0"/>
    </xf>
    <xf numFmtId="2" fontId="32" fillId="0" borderId="38" xfId="0" applyNumberFormat="1" applyFont="1" applyFill="1" applyBorder="1" applyAlignment="1" applyProtection="1">
      <alignment horizontal="left" vertical="center"/>
      <protection locked="0"/>
    </xf>
    <xf numFmtId="0" fontId="32" fillId="0" borderId="14" xfId="0" applyFont="1" applyFill="1" applyBorder="1" applyAlignment="1" applyProtection="1">
      <alignment horizontal="left"/>
      <protection locked="0"/>
    </xf>
    <xf numFmtId="0" fontId="32" fillId="0" borderId="33" xfId="0" applyFont="1" applyFill="1" applyBorder="1" applyAlignment="1" applyProtection="1">
      <alignment horizontal="left"/>
      <protection locked="0"/>
    </xf>
    <xf numFmtId="0" fontId="34" fillId="0" borderId="20" xfId="0" applyFont="1" applyFill="1" applyBorder="1" applyAlignment="1" applyProtection="1">
      <alignment horizontal="left" vertical="center"/>
      <protection locked="0"/>
    </xf>
    <xf numFmtId="0" fontId="32" fillId="0" borderId="29" xfId="0" applyFont="1" applyFill="1" applyBorder="1" applyAlignment="1" applyProtection="1">
      <alignment horizontal="left"/>
      <protection locked="0"/>
    </xf>
    <xf numFmtId="0" fontId="32" fillId="0" borderId="32" xfId="0" applyFont="1" applyFill="1" applyBorder="1" applyAlignment="1" applyProtection="1">
      <alignment horizontal="left"/>
      <protection locked="0"/>
    </xf>
    <xf numFmtId="0" fontId="51" fillId="0" borderId="11" xfId="52" applyFont="1" applyFill="1" applyBorder="1" applyAlignment="1" applyProtection="1">
      <alignment horizontal="left"/>
      <protection locked="0"/>
    </xf>
    <xf numFmtId="0" fontId="34" fillId="0" borderId="11" xfId="0" applyFont="1" applyFill="1" applyBorder="1" applyAlignment="1" applyProtection="1">
      <alignment horizontal="left" vertical="center"/>
      <protection locked="0"/>
    </xf>
    <xf numFmtId="0" fontId="32" fillId="0" borderId="11" xfId="0" applyFont="1" applyFill="1" applyBorder="1" applyAlignment="1" applyProtection="1">
      <alignment horizontal="left"/>
      <protection locked="0"/>
    </xf>
    <xf numFmtId="0" fontId="34" fillId="0" borderId="0" xfId="0" applyFont="1" applyFill="1" applyBorder="1" applyAlignment="1" applyProtection="1">
      <alignment horizontal="left"/>
      <protection locked="0"/>
    </xf>
    <xf numFmtId="4" fontId="32" fillId="0" borderId="39" xfId="0" applyNumberFormat="1" applyFont="1" applyFill="1" applyBorder="1" applyAlignment="1" applyProtection="1">
      <alignment horizontal="right" vertical="center"/>
      <protection locked="0"/>
    </xf>
    <xf numFmtId="4" fontId="34" fillId="0" borderId="39" xfId="0" applyNumberFormat="1" applyFont="1" applyFill="1" applyBorder="1" applyAlignment="1" applyProtection="1">
      <alignment horizontal="right" vertical="center"/>
      <protection locked="0"/>
    </xf>
    <xf numFmtId="4" fontId="32" fillId="0" borderId="39" xfId="46" applyNumberFormat="1" applyFont="1" applyFill="1" applyBorder="1" applyAlignment="1" applyProtection="1">
      <alignment horizontal="right" vertical="top"/>
      <protection locked="0"/>
    </xf>
    <xf numFmtId="4" fontId="34" fillId="0" borderId="39" xfId="46" applyNumberFormat="1" applyFont="1" applyFill="1" applyBorder="1" applyAlignment="1" applyProtection="1">
      <alignment horizontal="right" vertical="top"/>
      <protection locked="0"/>
    </xf>
    <xf numFmtId="4" fontId="32" fillId="0" borderId="34" xfId="0" applyNumberFormat="1" applyFont="1" applyFill="1" applyBorder="1" applyAlignment="1" applyProtection="1">
      <alignment horizontal="right"/>
      <protection locked="0"/>
    </xf>
    <xf numFmtId="4" fontId="32" fillId="0" borderId="34" xfId="0" applyNumberFormat="1" applyFont="1" applyFill="1" applyBorder="1" applyAlignment="1" applyProtection="1">
      <alignment horizontal="right" vertical="center"/>
      <protection locked="0"/>
    </xf>
    <xf numFmtId="4" fontId="34" fillId="0" borderId="35" xfId="46" applyNumberFormat="1" applyFont="1" applyFill="1" applyBorder="1" applyAlignment="1" applyProtection="1">
      <alignment horizontal="right" vertical="top"/>
      <protection locked="0"/>
    </xf>
    <xf numFmtId="4" fontId="50" fillId="0" borderId="35" xfId="46" applyNumberFormat="1" applyFont="1" applyFill="1" applyBorder="1" applyAlignment="1" applyProtection="1">
      <alignment horizontal="right" vertical="top"/>
      <protection locked="0"/>
    </xf>
    <xf numFmtId="4" fontId="32" fillId="0" borderId="35" xfId="46" applyNumberFormat="1" applyFont="1" applyFill="1" applyBorder="1" applyAlignment="1" applyProtection="1">
      <alignment horizontal="right" vertical="top"/>
      <protection locked="0"/>
    </xf>
    <xf numFmtId="4" fontId="32" fillId="0" borderId="39" xfId="46" applyNumberFormat="1" applyFont="1" applyFill="1" applyBorder="1" applyAlignment="1">
      <alignment horizontal="right" vertical="top" indent="1"/>
    </xf>
    <xf numFmtId="4" fontId="32" fillId="0" borderId="35" xfId="46" applyNumberFormat="1" applyFont="1" applyFill="1" applyBorder="1" applyAlignment="1">
      <alignment horizontal="right" vertical="top" indent="1"/>
    </xf>
    <xf numFmtId="4" fontId="32" fillId="0" borderId="39" xfId="46" applyNumberFormat="1" applyFont="1" applyFill="1" applyBorder="1" applyAlignment="1">
      <alignment horizontal="right"/>
    </xf>
    <xf numFmtId="4" fontId="34" fillId="0" borderId="34" xfId="46" applyNumberFormat="1" applyFont="1" applyFill="1" applyBorder="1" applyAlignment="1" applyProtection="1">
      <alignment horizontal="right" vertical="top"/>
      <protection locked="0"/>
    </xf>
    <xf numFmtId="4" fontId="32" fillId="0" borderId="18" xfId="0" applyNumberFormat="1" applyFont="1" applyFill="1" applyBorder="1" applyAlignment="1" applyProtection="1">
      <alignment horizontal="right" vertical="center"/>
      <protection locked="0"/>
    </xf>
    <xf numFmtId="4" fontId="32" fillId="0" borderId="39" xfId="0" applyNumberFormat="1" applyFont="1" applyFill="1" applyBorder="1" applyAlignment="1" applyProtection="1">
      <alignment horizontal="right"/>
      <protection locked="0"/>
    </xf>
    <xf numFmtId="4" fontId="51" fillId="0" borderId="39" xfId="46" applyNumberFormat="1" applyFont="1" applyFill="1" applyBorder="1" applyAlignment="1" applyProtection="1">
      <alignment horizontal="right"/>
      <protection locked="0"/>
    </xf>
    <xf numFmtId="4" fontId="51" fillId="0" borderId="21" xfId="46" applyNumberFormat="1" applyFont="1" applyFill="1" applyBorder="1" applyAlignment="1" applyProtection="1">
      <alignment horizontal="right"/>
      <protection locked="0"/>
    </xf>
    <xf numFmtId="4" fontId="34" fillId="0" borderId="22" xfId="46" applyNumberFormat="1" applyFont="1" applyFill="1" applyBorder="1" applyAlignment="1" applyProtection="1">
      <alignment horizontal="right" vertical="center"/>
      <protection locked="0"/>
    </xf>
    <xf numFmtId="4" fontId="51" fillId="0" borderId="0" xfId="52" applyNumberFormat="1" applyFont="1" applyFill="1" applyBorder="1" applyAlignment="1" applyProtection="1">
      <alignment horizontal="right"/>
      <protection locked="0"/>
    </xf>
    <xf numFmtId="4" fontId="34" fillId="0" borderId="0" xfId="0" applyNumberFormat="1" applyFont="1" applyFill="1" applyBorder="1" applyAlignment="1" applyProtection="1">
      <alignment horizontal="right" vertical="center"/>
      <protection locked="0"/>
    </xf>
    <xf numFmtId="4" fontId="34" fillId="0" borderId="18" xfId="0" applyNumberFormat="1" applyFont="1" applyFill="1" applyBorder="1" applyAlignment="1" applyProtection="1">
      <alignment horizontal="right" vertical="center"/>
      <protection locked="0"/>
    </xf>
    <xf numFmtId="4" fontId="51" fillId="0" borderId="31" xfId="46" applyNumberFormat="1" applyFont="1" applyFill="1" applyBorder="1" applyAlignment="1" applyProtection="1">
      <alignment horizontal="right"/>
      <protection locked="0"/>
    </xf>
    <xf numFmtId="4" fontId="34" fillId="0" borderId="18" xfId="46" applyNumberFormat="1" applyFont="1" applyFill="1" applyBorder="1" applyAlignment="1" applyProtection="1">
      <alignment horizontal="right" vertical="center"/>
      <protection locked="0"/>
    </xf>
    <xf numFmtId="4" fontId="34" fillId="0" borderId="0" xfId="0" applyNumberFormat="1" applyFont="1" applyFill="1" applyBorder="1" applyAlignment="1" applyProtection="1">
      <alignment horizontal="right"/>
      <protection locked="0"/>
    </xf>
    <xf numFmtId="4" fontId="47" fillId="0" borderId="34" xfId="44" applyNumberFormat="1" applyFont="1" applyFill="1" applyBorder="1" applyAlignment="1">
      <alignment horizontal="right" vertical="center"/>
    </xf>
    <xf numFmtId="4" fontId="47" fillId="0" borderId="39" xfId="44" applyNumberFormat="1" applyFont="1" applyFill="1" applyBorder="1" applyAlignment="1">
      <alignment horizontal="right" vertical="center"/>
    </xf>
    <xf numFmtId="4" fontId="32" fillId="0" borderId="34" xfId="0" applyNumberFormat="1" applyFont="1" applyFill="1" applyBorder="1" applyAlignment="1" applyProtection="1">
      <alignment horizontal="right" vertical="top"/>
      <protection locked="0"/>
    </xf>
    <xf numFmtId="4" fontId="32" fillId="0" borderId="34" xfId="44" applyNumberFormat="1" applyFont="1" applyFill="1" applyBorder="1" applyAlignment="1">
      <alignment horizontal="right" vertical="center"/>
    </xf>
    <xf numFmtId="4" fontId="32" fillId="24" borderId="34" xfId="0" applyNumberFormat="1" applyFont="1" applyFill="1" applyBorder="1" applyAlignment="1" applyProtection="1">
      <alignment horizontal="right" vertical="top"/>
      <protection locked="0"/>
    </xf>
    <xf numFmtId="4" fontId="47" fillId="0" borderId="39" xfId="0" applyNumberFormat="1" applyFont="1" applyFill="1" applyBorder="1" applyAlignment="1">
      <alignment horizontal="right" vertical="center"/>
    </xf>
    <xf numFmtId="4" fontId="47" fillId="0" borderId="34" xfId="0" applyNumberFormat="1" applyFont="1" applyFill="1" applyBorder="1" applyAlignment="1">
      <alignment horizontal="right" vertical="center"/>
    </xf>
    <xf numFmtId="4" fontId="47" fillId="24" borderId="34" xfId="0" applyNumberFormat="1" applyFont="1" applyFill="1" applyBorder="1" applyAlignment="1">
      <alignment horizontal="right" vertical="center"/>
    </xf>
    <xf numFmtId="4" fontId="47" fillId="0" borderId="35" xfId="0" applyNumberFormat="1" applyFont="1" applyFill="1" applyBorder="1" applyAlignment="1">
      <alignment horizontal="right" vertical="center"/>
    </xf>
    <xf numFmtId="4" fontId="47" fillId="0" borderId="35" xfId="44" applyNumberFormat="1" applyFont="1" applyFill="1" applyBorder="1" applyAlignment="1">
      <alignment horizontal="right" vertical="center"/>
    </xf>
    <xf numFmtId="4" fontId="47" fillId="0" borderId="34" xfId="44" applyNumberFormat="1" applyFont="1" applyFill="1" applyBorder="1" applyAlignment="1">
      <alignment horizontal="right"/>
    </xf>
    <xf numFmtId="4" fontId="47" fillId="0" borderId="34" xfId="0" applyNumberFormat="1" applyFont="1" applyFill="1" applyBorder="1" applyAlignment="1">
      <alignment horizontal="right"/>
    </xf>
    <xf numFmtId="4" fontId="47" fillId="0" borderId="39" xfId="0" applyNumberFormat="1" applyFont="1" applyFill="1" applyBorder="1" applyAlignment="1">
      <alignment horizontal="right"/>
    </xf>
    <xf numFmtId="4" fontId="47" fillId="0" borderId="20" xfId="0" applyNumberFormat="1" applyFont="1" applyFill="1" applyBorder="1" applyAlignment="1">
      <alignment horizontal="right"/>
    </xf>
    <xf numFmtId="4" fontId="48" fillId="0" borderId="34" xfId="46" applyNumberFormat="1" applyFont="1" applyFill="1" applyBorder="1" applyAlignment="1">
      <alignment horizontal="right"/>
    </xf>
    <xf numFmtId="4" fontId="48" fillId="0" borderId="40" xfId="46" applyNumberFormat="1" applyFont="1" applyFill="1" applyBorder="1" applyAlignment="1">
      <alignment horizontal="right"/>
    </xf>
    <xf numFmtId="4" fontId="48" fillId="0" borderId="30" xfId="46" applyNumberFormat="1" applyFont="1" applyFill="1" applyBorder="1" applyAlignment="1">
      <alignment horizontal="right"/>
    </xf>
    <xf numFmtId="4" fontId="48" fillId="0" borderId="35" xfId="46" applyNumberFormat="1" applyFont="1" applyFill="1" applyBorder="1" applyAlignment="1">
      <alignment horizontal="right"/>
    </xf>
    <xf numFmtId="4" fontId="49" fillId="0" borderId="34" xfId="46" applyNumberFormat="1" applyFont="1" applyFill="1" applyBorder="1" applyAlignment="1">
      <alignment horizontal="right"/>
    </xf>
    <xf numFmtId="4" fontId="49" fillId="0" borderId="31" xfId="46" applyNumberFormat="1" applyFont="1" applyFill="1" applyBorder="1" applyAlignment="1">
      <alignment horizontal="right"/>
    </xf>
    <xf numFmtId="4" fontId="32" fillId="0" borderId="31" xfId="46" applyNumberFormat="1" applyFont="1" applyFill="1" applyBorder="1" applyAlignment="1" applyProtection="1">
      <alignment horizontal="right" vertical="top"/>
      <protection locked="0"/>
    </xf>
    <xf numFmtId="4" fontId="49" fillId="0" borderId="31" xfId="46" applyNumberFormat="1" applyFont="1" applyFill="1" applyBorder="1" applyAlignment="1">
      <alignment horizontal="right" vertical="top"/>
    </xf>
    <xf numFmtId="4" fontId="49" fillId="0" borderId="39" xfId="46" applyNumberFormat="1" applyFont="1" applyFill="1" applyBorder="1" applyAlignment="1">
      <alignment horizontal="right"/>
    </xf>
    <xf numFmtId="4" fontId="32" fillId="0" borderId="34" xfId="46" applyNumberFormat="1" applyFont="1" applyFill="1" applyBorder="1" applyAlignment="1" applyProtection="1">
      <alignment horizontal="right" vertical="top"/>
      <protection locked="0"/>
    </xf>
    <xf numFmtId="4" fontId="34" fillId="0" borderId="34" xfId="46" applyNumberFormat="1" applyFont="1" applyFill="1" applyBorder="1" applyAlignment="1" applyProtection="1">
      <alignment horizontal="right" vertical="center"/>
      <protection locked="0"/>
    </xf>
    <xf numFmtId="4" fontId="34" fillId="0" borderId="42" xfId="0" applyNumberFormat="1" applyFont="1" applyFill="1" applyBorder="1" applyAlignment="1" applyProtection="1">
      <alignment horizontal="right" vertical="center"/>
      <protection locked="0"/>
    </xf>
    <xf numFmtId="4" fontId="51" fillId="0" borderId="42" xfId="52" applyNumberFormat="1" applyFont="1" applyFill="1" applyBorder="1" applyAlignment="1" applyProtection="1">
      <alignment horizontal="right"/>
      <protection locked="0"/>
    </xf>
    <xf numFmtId="4" fontId="34" fillId="0" borderId="0" xfId="29" applyNumberFormat="1" applyFont="1" applyFill="1" applyBorder="1" applyAlignment="1" applyProtection="1">
      <alignment horizontal="right"/>
      <protection locked="0"/>
    </xf>
    <xf numFmtId="4" fontId="32" fillId="0" borderId="34" xfId="46" applyNumberFormat="1" applyFont="1" applyFill="1" applyBorder="1" applyAlignment="1" applyProtection="1">
      <alignment horizontal="right"/>
      <protection locked="0"/>
    </xf>
    <xf numFmtId="4" fontId="32" fillId="0" borderId="22" xfId="46" applyNumberFormat="1" applyFont="1" applyFill="1" applyBorder="1" applyAlignment="1" applyProtection="1">
      <alignment horizontal="right" vertical="center"/>
      <protection locked="0"/>
    </xf>
    <xf numFmtId="4" fontId="32" fillId="0" borderId="0" xfId="0" applyNumberFormat="1" applyFont="1" applyFill="1" applyBorder="1" applyAlignment="1" applyProtection="1">
      <alignment horizontal="right" vertical="top"/>
      <protection locked="0"/>
    </xf>
    <xf numFmtId="4" fontId="32" fillId="0" borderId="43" xfId="46" applyNumberFormat="1" applyFont="1" applyFill="1" applyBorder="1" applyAlignment="1" applyProtection="1">
      <alignment horizontal="right"/>
      <protection locked="0"/>
    </xf>
    <xf numFmtId="4" fontId="32" fillId="0" borderId="15" xfId="46" applyNumberFormat="1" applyFont="1" applyFill="1" applyBorder="1" applyAlignment="1" applyProtection="1">
      <alignment horizontal="right" vertical="center"/>
      <protection locked="0"/>
    </xf>
    <xf numFmtId="4" fontId="32" fillId="0" borderId="32" xfId="46" applyNumberFormat="1" applyFont="1" applyFill="1" applyBorder="1" applyAlignment="1" applyProtection="1">
      <alignment horizontal="right"/>
      <protection locked="0"/>
    </xf>
    <xf numFmtId="4" fontId="32" fillId="0" borderId="11" xfId="46" applyNumberFormat="1" applyFont="1" applyFill="1" applyBorder="1" applyAlignment="1" applyProtection="1">
      <alignment horizontal="right" vertical="center"/>
      <protection locked="0"/>
    </xf>
    <xf numFmtId="4" fontId="47" fillId="0" borderId="0" xfId="52" applyNumberFormat="1" applyFont="1" applyFill="1" applyBorder="1" applyAlignment="1" applyProtection="1">
      <alignment horizontal="right"/>
      <protection locked="0"/>
    </xf>
    <xf numFmtId="4" fontId="32" fillId="0" borderId="23" xfId="0" applyNumberFormat="1" applyFont="1" applyFill="1" applyBorder="1" applyAlignment="1" applyProtection="1">
      <alignment horizontal="right" vertical="center"/>
      <protection locked="0"/>
    </xf>
    <xf numFmtId="4" fontId="34" fillId="0" borderId="23" xfId="0" applyNumberFormat="1" applyFont="1" applyFill="1" applyBorder="1" applyAlignment="1" applyProtection="1">
      <alignment horizontal="right" vertical="center"/>
      <protection locked="0"/>
    </xf>
    <xf numFmtId="4" fontId="34" fillId="0" borderId="28" xfId="46" applyNumberFormat="1" applyFont="1" applyFill="1" applyBorder="1" applyAlignment="1" applyProtection="1">
      <alignment horizontal="right" vertical="top"/>
      <protection locked="0"/>
    </xf>
    <xf numFmtId="4" fontId="34" fillId="0" borderId="27" xfId="46" applyNumberFormat="1" applyFont="1" applyFill="1" applyBorder="1" applyAlignment="1" applyProtection="1">
      <alignment horizontal="right" vertical="top"/>
      <protection locked="0"/>
    </xf>
    <xf numFmtId="4" fontId="32" fillId="0" borderId="27" xfId="46" applyNumberFormat="1" applyFont="1" applyFill="1" applyBorder="1" applyAlignment="1">
      <alignment horizontal="right"/>
    </xf>
    <xf numFmtId="4" fontId="36" fillId="0" borderId="23" xfId="46" applyNumberFormat="1" applyFont="1" applyFill="1" applyBorder="1" applyAlignment="1" applyProtection="1">
      <alignment horizontal="right"/>
      <protection locked="0"/>
    </xf>
    <xf numFmtId="4" fontId="36" fillId="0" borderId="28" xfId="46" applyNumberFormat="1" applyFont="1" applyFill="1" applyBorder="1" applyAlignment="1" applyProtection="1">
      <alignment horizontal="right"/>
      <protection locked="0"/>
    </xf>
    <xf numFmtId="4" fontId="36" fillId="0" borderId="21" xfId="46" applyNumberFormat="1" applyFont="1" applyFill="1" applyBorder="1" applyAlignment="1" applyProtection="1">
      <alignment horizontal="right"/>
      <protection locked="0"/>
    </xf>
    <xf numFmtId="4" fontId="38" fillId="0" borderId="22" xfId="46" applyNumberFormat="1" applyFont="1" applyFill="1" applyBorder="1" applyAlignment="1" applyProtection="1">
      <alignment horizontal="right" vertical="center"/>
      <protection locked="0"/>
    </xf>
    <xf numFmtId="4" fontId="36" fillId="0" borderId="0" xfId="52" applyNumberFormat="1" applyFont="1" applyFill="1" applyBorder="1" applyAlignment="1" applyProtection="1">
      <alignment horizontal="right"/>
      <protection locked="0"/>
    </xf>
    <xf numFmtId="4" fontId="40" fillId="0" borderId="0" xfId="0" applyNumberFormat="1" applyFont="1" applyFill="1" applyBorder="1" applyAlignment="1" applyProtection="1">
      <alignment horizontal="right" vertical="top"/>
      <protection locked="0"/>
    </xf>
    <xf numFmtId="4" fontId="40" fillId="0" borderId="13" xfId="0" applyNumberFormat="1" applyFont="1" applyFill="1" applyBorder="1" applyAlignment="1" applyProtection="1">
      <alignment horizontal="right" vertical="top"/>
      <protection locked="0"/>
    </xf>
    <xf numFmtId="4" fontId="42" fillId="0" borderId="0" xfId="51" applyNumberFormat="1" applyFont="1" applyFill="1" applyBorder="1" applyAlignment="1" applyProtection="1">
      <alignment horizontal="right" vertical="top"/>
      <protection locked="0"/>
    </xf>
    <xf numFmtId="4" fontId="42" fillId="0" borderId="13" xfId="51" applyNumberFormat="1" applyFont="1" applyFill="1" applyBorder="1" applyAlignment="1" applyProtection="1">
      <alignment horizontal="right" vertical="top"/>
      <protection locked="0"/>
    </xf>
    <xf numFmtId="0" fontId="40" fillId="0" borderId="0" xfId="51" applyNumberFormat="1" applyFont="1" applyFill="1" applyBorder="1" applyAlignment="1" applyProtection="1">
      <alignment horizontal="left" vertical="top"/>
      <protection locked="0"/>
    </xf>
    <xf numFmtId="4" fontId="41" fillId="0" borderId="0" xfId="51" applyNumberFormat="1" applyFont="1" applyFill="1" applyBorder="1" applyAlignment="1" applyProtection="1">
      <alignment horizontal="right" vertical="top"/>
      <protection locked="0"/>
    </xf>
    <xf numFmtId="4" fontId="40" fillId="0" borderId="0" xfId="51" applyNumberFormat="1" applyFont="1" applyFill="1" applyBorder="1" applyAlignment="1" applyProtection="1">
      <alignment horizontal="right" vertical="top"/>
      <protection locked="0"/>
    </xf>
    <xf numFmtId="0" fontId="40" fillId="0" borderId="40" xfId="0" applyNumberFormat="1" applyFont="1" applyFill="1" applyBorder="1" applyAlignment="1" applyProtection="1">
      <alignment horizontal="left" vertical="center"/>
      <protection locked="0"/>
    </xf>
    <xf numFmtId="0" fontId="40" fillId="0" borderId="40" xfId="0" applyNumberFormat="1" applyFont="1" applyFill="1" applyBorder="1" applyAlignment="1" applyProtection="1">
      <alignment horizontal="center" vertical="center" wrapText="1"/>
      <protection locked="0"/>
    </xf>
    <xf numFmtId="4" fontId="40" fillId="0" borderId="40" xfId="0" applyNumberFormat="1" applyFont="1" applyFill="1" applyBorder="1" applyAlignment="1" applyProtection="1">
      <alignment horizontal="center" vertical="center" wrapText="1"/>
      <protection locked="0"/>
    </xf>
    <xf numFmtId="4" fontId="40" fillId="0" borderId="35" xfId="0" applyNumberFormat="1" applyFont="1" applyFill="1" applyBorder="1" applyAlignment="1" applyProtection="1">
      <alignment horizontal="center" vertical="center" wrapText="1"/>
      <protection locked="0"/>
    </xf>
    <xf numFmtId="0" fontId="40" fillId="0" borderId="34" xfId="0" applyNumberFormat="1" applyFont="1" applyFill="1" applyBorder="1" applyAlignment="1" applyProtection="1">
      <alignment horizontal="center" vertical="center" wrapText="1"/>
      <protection locked="0"/>
    </xf>
    <xf numFmtId="0" fontId="43" fillId="0" borderId="25" xfId="0" applyFont="1" applyFill="1" applyBorder="1" applyAlignment="1">
      <alignment horizontal="left"/>
    </xf>
    <xf numFmtId="0" fontId="41" fillId="0" borderId="39" xfId="0" applyFont="1" applyFill="1" applyBorder="1" applyAlignment="1" applyProtection="1">
      <alignment horizontal="left" vertical="top"/>
      <protection locked="0"/>
    </xf>
    <xf numFmtId="4" fontId="41" fillId="0" borderId="34" xfId="0" applyNumberFormat="1" applyFont="1" applyFill="1" applyBorder="1" applyAlignment="1" applyProtection="1">
      <alignment horizontal="right" vertical="center"/>
      <protection locked="0"/>
    </xf>
    <xf numFmtId="4" fontId="41" fillId="0" borderId="39" xfId="0" applyNumberFormat="1" applyFont="1" applyFill="1" applyBorder="1" applyAlignment="1" applyProtection="1">
      <alignment horizontal="right" vertical="center"/>
      <protection locked="0"/>
    </xf>
    <xf numFmtId="43" fontId="43" fillId="0" borderId="34" xfId="46" applyFont="1" applyFill="1" applyBorder="1" applyAlignment="1"/>
    <xf numFmtId="0" fontId="43" fillId="24" borderId="34" xfId="0" applyFont="1" applyFill="1" applyBorder="1" applyAlignment="1">
      <alignment horizontal="left"/>
    </xf>
    <xf numFmtId="0" fontId="41" fillId="0" borderId="20" xfId="0" applyNumberFormat="1" applyFont="1" applyFill="1" applyBorder="1" applyAlignment="1" applyProtection="1">
      <alignment horizontal="left" vertical="center"/>
      <protection locked="0"/>
    </xf>
    <xf numFmtId="4" fontId="40" fillId="0" borderId="39" xfId="0" applyNumberFormat="1" applyFont="1" applyFill="1" applyBorder="1" applyAlignment="1" applyProtection="1">
      <alignment horizontal="right" vertical="center"/>
      <protection locked="0"/>
    </xf>
    <xf numFmtId="0" fontId="41" fillId="0" borderId="0" xfId="0" applyFont="1" applyFill="1" applyAlignment="1" applyProtection="1">
      <alignment horizontal="left" vertical="center"/>
      <protection locked="0"/>
    </xf>
    <xf numFmtId="0" fontId="40" fillId="0" borderId="0" xfId="0" applyFont="1" applyFill="1" applyAlignment="1" applyProtection="1">
      <alignment horizontal="left" vertical="top"/>
      <protection locked="0"/>
    </xf>
    <xf numFmtId="4" fontId="40" fillId="0" borderId="0" xfId="0" applyNumberFormat="1" applyFont="1" applyFill="1" applyAlignment="1" applyProtection="1">
      <alignment horizontal="right" vertical="top"/>
      <protection locked="0"/>
    </xf>
    <xf numFmtId="0" fontId="41" fillId="0" borderId="0" xfId="0" applyFont="1" applyFill="1" applyAlignment="1" applyProtection="1">
      <alignment horizontal="left" vertical="top"/>
      <protection locked="0"/>
    </xf>
    <xf numFmtId="0" fontId="40" fillId="0" borderId="24" xfId="0" applyNumberFormat="1" applyFont="1" applyFill="1" applyBorder="1" applyAlignment="1" applyProtection="1">
      <alignment horizontal="left" vertical="center"/>
      <protection locked="0"/>
    </xf>
    <xf numFmtId="0" fontId="40" fillId="0" borderId="24" xfId="0" applyNumberFormat="1" applyFont="1" applyFill="1" applyBorder="1" applyAlignment="1" applyProtection="1">
      <alignment horizontal="center" vertical="center" wrapText="1"/>
      <protection locked="0"/>
    </xf>
    <xf numFmtId="4" fontId="40" fillId="0" borderId="24" xfId="0" applyNumberFormat="1" applyFont="1" applyFill="1" applyBorder="1" applyAlignment="1" applyProtection="1">
      <alignment horizontal="center" vertical="center" wrapText="1"/>
      <protection locked="0"/>
    </xf>
    <xf numFmtId="4" fontId="40" fillId="0" borderId="26" xfId="0" applyNumberFormat="1" applyFont="1" applyFill="1" applyBorder="1" applyAlignment="1" applyProtection="1">
      <alignment horizontal="center" vertical="center" wrapText="1"/>
      <protection locked="0"/>
    </xf>
    <xf numFmtId="0" fontId="40" fillId="0" borderId="19" xfId="0" applyNumberFormat="1" applyFont="1" applyFill="1" applyBorder="1" applyAlignment="1" applyProtection="1">
      <alignment horizontal="center" vertical="center" wrapText="1"/>
      <protection locked="0"/>
    </xf>
    <xf numFmtId="0" fontId="41" fillId="0" borderId="19" xfId="0" applyNumberFormat="1" applyFont="1" applyFill="1" applyBorder="1" applyAlignment="1" applyProtection="1">
      <alignment horizontal="left" vertical="center"/>
      <protection locked="0"/>
    </xf>
    <xf numFmtId="0" fontId="52" fillId="0" borderId="25" xfId="0" applyFont="1" applyFill="1" applyBorder="1" applyAlignment="1">
      <alignment horizontal="left"/>
    </xf>
    <xf numFmtId="0" fontId="41" fillId="0" borderId="23" xfId="0" applyFont="1" applyFill="1" applyBorder="1" applyAlignment="1" applyProtection="1">
      <alignment horizontal="left" vertical="top"/>
      <protection locked="0"/>
    </xf>
    <xf numFmtId="4" fontId="41" fillId="0" borderId="19" xfId="0" applyNumberFormat="1" applyFont="1" applyFill="1" applyBorder="1" applyAlignment="1" applyProtection="1">
      <alignment horizontal="right" vertical="center"/>
      <protection locked="0"/>
    </xf>
    <xf numFmtId="4" fontId="41" fillId="0" borderId="23" xfId="0" applyNumberFormat="1" applyFont="1" applyFill="1" applyBorder="1" applyAlignment="1" applyProtection="1">
      <alignment horizontal="right" vertical="center"/>
      <protection locked="0"/>
    </xf>
    <xf numFmtId="43" fontId="53" fillId="0" borderId="27" xfId="46" applyFont="1" applyFill="1" applyBorder="1" applyAlignment="1"/>
    <xf numFmtId="0" fontId="52" fillId="0" borderId="19" xfId="0" applyFont="1" applyFill="1" applyBorder="1" applyAlignment="1">
      <alignment horizontal="left"/>
    </xf>
    <xf numFmtId="0" fontId="52" fillId="0" borderId="27" xfId="0" applyFont="1" applyFill="1" applyBorder="1" applyAlignment="1">
      <alignment horizontal="left"/>
    </xf>
    <xf numFmtId="4" fontId="41" fillId="0" borderId="27" xfId="0" applyNumberFormat="1" applyFont="1" applyFill="1" applyBorder="1" applyAlignment="1" applyProtection="1">
      <alignment horizontal="right" vertical="center"/>
      <protection locked="0"/>
    </xf>
  </cellXfs>
  <cellStyles count="53">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omma" xfId="44" builtinId="3"/>
    <cellStyle name="Comma 10" xfId="46"/>
    <cellStyle name="Comma 2" xfId="49"/>
    <cellStyle name="Currency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11 19" xfId="47"/>
    <cellStyle name="Normal 2" xfId="1"/>
    <cellStyle name="Normal 3" xfId="48"/>
    <cellStyle name="Normal 5" xfId="45"/>
    <cellStyle name="Normal_Book1" xfId="50"/>
    <cellStyle name="Normal_Frame Sum of Receipts_A V04" xfId="51"/>
    <cellStyle name="Normal_Gifts and Donations April-Sept 2010" xfId="52"/>
    <cellStyle name="Note 2" xfId="39"/>
    <cellStyle name="Output 2" xfId="40"/>
    <cellStyle name="Title 2" xfId="41"/>
    <cellStyle name="Total 2" xfId="42"/>
    <cellStyle name="Warning Text 2" xfId="43"/>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workbookViewId="0">
      <selection activeCell="B5" sqref="B5"/>
    </sheetView>
  </sheetViews>
  <sheetFormatPr defaultRowHeight="15" x14ac:dyDescent="0.25"/>
  <cols>
    <col min="1" max="1" width="24.42578125" style="3" customWidth="1"/>
    <col min="2" max="2" width="17.42578125" style="3" customWidth="1"/>
    <col min="3" max="3" width="15.7109375" style="19" customWidth="1"/>
    <col min="4" max="4" width="16.28515625" style="19" customWidth="1"/>
    <col min="5" max="5" width="16.5703125" style="19" bestFit="1" customWidth="1"/>
    <col min="6" max="7" width="13.140625" style="19" customWidth="1"/>
    <col min="8" max="8" width="15.5703125" style="19" customWidth="1"/>
    <col min="9" max="9" width="17" style="19" customWidth="1"/>
    <col min="10" max="10" width="16.140625" style="19" customWidth="1"/>
    <col min="11" max="11" width="17.5703125" style="19" bestFit="1" customWidth="1"/>
    <col min="12" max="12" width="15.5703125" style="19" customWidth="1"/>
    <col min="13" max="13" width="15.140625" style="19" customWidth="1"/>
    <col min="14" max="256" width="9.140625" style="3"/>
    <col min="257" max="257" width="24.42578125" style="3" customWidth="1"/>
    <col min="258" max="258" width="17.42578125" style="3" customWidth="1"/>
    <col min="259" max="259" width="15.7109375" style="3" customWidth="1"/>
    <col min="260" max="260" width="16.28515625" style="3" customWidth="1"/>
    <col min="261" max="261" width="16.5703125" style="3" bestFit="1" customWidth="1"/>
    <col min="262" max="263" width="13.140625" style="3" customWidth="1"/>
    <col min="264" max="264" width="15.5703125" style="3" customWidth="1"/>
    <col min="265" max="265" width="17" style="3" customWidth="1"/>
    <col min="266" max="266" width="16.140625" style="3" customWidth="1"/>
    <col min="267" max="267" width="17.5703125" style="3" bestFit="1" customWidth="1"/>
    <col min="268" max="268" width="15.5703125" style="3" customWidth="1"/>
    <col min="269" max="269" width="15.140625" style="3" customWidth="1"/>
    <col min="270" max="512" width="9.140625" style="3"/>
    <col min="513" max="513" width="24.42578125" style="3" customWidth="1"/>
    <col min="514" max="514" width="17.42578125" style="3" customWidth="1"/>
    <col min="515" max="515" width="15.7109375" style="3" customWidth="1"/>
    <col min="516" max="516" width="16.28515625" style="3" customWidth="1"/>
    <col min="517" max="517" width="16.5703125" style="3" bestFit="1" customWidth="1"/>
    <col min="518" max="519" width="13.140625" style="3" customWidth="1"/>
    <col min="520" max="520" width="15.5703125" style="3" customWidth="1"/>
    <col min="521" max="521" width="17" style="3" customWidth="1"/>
    <col min="522" max="522" width="16.140625" style="3" customWidth="1"/>
    <col min="523" max="523" width="17.5703125" style="3" bestFit="1" customWidth="1"/>
    <col min="524" max="524" width="15.5703125" style="3" customWidth="1"/>
    <col min="525" max="525" width="15.140625" style="3" customWidth="1"/>
    <col min="526" max="768" width="9.140625" style="3"/>
    <col min="769" max="769" width="24.42578125" style="3" customWidth="1"/>
    <col min="770" max="770" width="17.42578125" style="3" customWidth="1"/>
    <col min="771" max="771" width="15.7109375" style="3" customWidth="1"/>
    <col min="772" max="772" width="16.28515625" style="3" customWidth="1"/>
    <col min="773" max="773" width="16.5703125" style="3" bestFit="1" customWidth="1"/>
    <col min="774" max="775" width="13.140625" style="3" customWidth="1"/>
    <col min="776" max="776" width="15.5703125" style="3" customWidth="1"/>
    <col min="777" max="777" width="17" style="3" customWidth="1"/>
    <col min="778" max="778" width="16.140625" style="3" customWidth="1"/>
    <col min="779" max="779" width="17.5703125" style="3" bestFit="1" customWidth="1"/>
    <col min="780" max="780" width="15.5703125" style="3" customWidth="1"/>
    <col min="781" max="781" width="15.140625" style="3" customWidth="1"/>
    <col min="782" max="1024" width="9.140625" style="3"/>
    <col min="1025" max="1025" width="24.42578125" style="3" customWidth="1"/>
    <col min="1026" max="1026" width="17.42578125" style="3" customWidth="1"/>
    <col min="1027" max="1027" width="15.7109375" style="3" customWidth="1"/>
    <col min="1028" max="1028" width="16.28515625" style="3" customWidth="1"/>
    <col min="1029" max="1029" width="16.5703125" style="3" bestFit="1" customWidth="1"/>
    <col min="1030" max="1031" width="13.140625" style="3" customWidth="1"/>
    <col min="1032" max="1032" width="15.5703125" style="3" customWidth="1"/>
    <col min="1033" max="1033" width="17" style="3" customWidth="1"/>
    <col min="1034" max="1034" width="16.140625" style="3" customWidth="1"/>
    <col min="1035" max="1035" width="17.5703125" style="3" bestFit="1" customWidth="1"/>
    <col min="1036" max="1036" width="15.5703125" style="3" customWidth="1"/>
    <col min="1037" max="1037" width="15.140625" style="3" customWidth="1"/>
    <col min="1038" max="1280" width="9.140625" style="3"/>
    <col min="1281" max="1281" width="24.42578125" style="3" customWidth="1"/>
    <col min="1282" max="1282" width="17.42578125" style="3" customWidth="1"/>
    <col min="1283" max="1283" width="15.7109375" style="3" customWidth="1"/>
    <col min="1284" max="1284" width="16.28515625" style="3" customWidth="1"/>
    <col min="1285" max="1285" width="16.5703125" style="3" bestFit="1" customWidth="1"/>
    <col min="1286" max="1287" width="13.140625" style="3" customWidth="1"/>
    <col min="1288" max="1288" width="15.5703125" style="3" customWidth="1"/>
    <col min="1289" max="1289" width="17" style="3" customWidth="1"/>
    <col min="1290" max="1290" width="16.140625" style="3" customWidth="1"/>
    <col min="1291" max="1291" width="17.5703125" style="3" bestFit="1" customWidth="1"/>
    <col min="1292" max="1292" width="15.5703125" style="3" customWidth="1"/>
    <col min="1293" max="1293" width="15.140625" style="3" customWidth="1"/>
    <col min="1294" max="1536" width="9.140625" style="3"/>
    <col min="1537" max="1537" width="24.42578125" style="3" customWidth="1"/>
    <col min="1538" max="1538" width="17.42578125" style="3" customWidth="1"/>
    <col min="1539" max="1539" width="15.7109375" style="3" customWidth="1"/>
    <col min="1540" max="1540" width="16.28515625" style="3" customWidth="1"/>
    <col min="1541" max="1541" width="16.5703125" style="3" bestFit="1" customWidth="1"/>
    <col min="1542" max="1543" width="13.140625" style="3" customWidth="1"/>
    <col min="1544" max="1544" width="15.5703125" style="3" customWidth="1"/>
    <col min="1545" max="1545" width="17" style="3" customWidth="1"/>
    <col min="1546" max="1546" width="16.140625" style="3" customWidth="1"/>
    <col min="1547" max="1547" width="17.5703125" style="3" bestFit="1" customWidth="1"/>
    <col min="1548" max="1548" width="15.5703125" style="3" customWidth="1"/>
    <col min="1549" max="1549" width="15.140625" style="3" customWidth="1"/>
    <col min="1550" max="1792" width="9.140625" style="3"/>
    <col min="1793" max="1793" width="24.42578125" style="3" customWidth="1"/>
    <col min="1794" max="1794" width="17.42578125" style="3" customWidth="1"/>
    <col min="1795" max="1795" width="15.7109375" style="3" customWidth="1"/>
    <col min="1796" max="1796" width="16.28515625" style="3" customWidth="1"/>
    <col min="1797" max="1797" width="16.5703125" style="3" bestFit="1" customWidth="1"/>
    <col min="1798" max="1799" width="13.140625" style="3" customWidth="1"/>
    <col min="1800" max="1800" width="15.5703125" style="3" customWidth="1"/>
    <col min="1801" max="1801" width="17" style="3" customWidth="1"/>
    <col min="1802" max="1802" width="16.140625" style="3" customWidth="1"/>
    <col min="1803" max="1803" width="17.5703125" style="3" bestFit="1" customWidth="1"/>
    <col min="1804" max="1804" width="15.5703125" style="3" customWidth="1"/>
    <col min="1805" max="1805" width="15.140625" style="3" customWidth="1"/>
    <col min="1806" max="2048" width="9.140625" style="3"/>
    <col min="2049" max="2049" width="24.42578125" style="3" customWidth="1"/>
    <col min="2050" max="2050" width="17.42578125" style="3" customWidth="1"/>
    <col min="2051" max="2051" width="15.7109375" style="3" customWidth="1"/>
    <col min="2052" max="2052" width="16.28515625" style="3" customWidth="1"/>
    <col min="2053" max="2053" width="16.5703125" style="3" bestFit="1" customWidth="1"/>
    <col min="2054" max="2055" width="13.140625" style="3" customWidth="1"/>
    <col min="2056" max="2056" width="15.5703125" style="3" customWidth="1"/>
    <col min="2057" max="2057" width="17" style="3" customWidth="1"/>
    <col min="2058" max="2058" width="16.140625" style="3" customWidth="1"/>
    <col min="2059" max="2059" width="17.5703125" style="3" bestFit="1" customWidth="1"/>
    <col min="2060" max="2060" width="15.5703125" style="3" customWidth="1"/>
    <col min="2061" max="2061" width="15.140625" style="3" customWidth="1"/>
    <col min="2062" max="2304" width="9.140625" style="3"/>
    <col min="2305" max="2305" width="24.42578125" style="3" customWidth="1"/>
    <col min="2306" max="2306" width="17.42578125" style="3" customWidth="1"/>
    <col min="2307" max="2307" width="15.7109375" style="3" customWidth="1"/>
    <col min="2308" max="2308" width="16.28515625" style="3" customWidth="1"/>
    <col min="2309" max="2309" width="16.5703125" style="3" bestFit="1" customWidth="1"/>
    <col min="2310" max="2311" width="13.140625" style="3" customWidth="1"/>
    <col min="2312" max="2312" width="15.5703125" style="3" customWidth="1"/>
    <col min="2313" max="2313" width="17" style="3" customWidth="1"/>
    <col min="2314" max="2314" width="16.140625" style="3" customWidth="1"/>
    <col min="2315" max="2315" width="17.5703125" style="3" bestFit="1" customWidth="1"/>
    <col min="2316" max="2316" width="15.5703125" style="3" customWidth="1"/>
    <col min="2317" max="2317" width="15.140625" style="3" customWidth="1"/>
    <col min="2318" max="2560" width="9.140625" style="3"/>
    <col min="2561" max="2561" width="24.42578125" style="3" customWidth="1"/>
    <col min="2562" max="2562" width="17.42578125" style="3" customWidth="1"/>
    <col min="2563" max="2563" width="15.7109375" style="3" customWidth="1"/>
    <col min="2564" max="2564" width="16.28515625" style="3" customWidth="1"/>
    <col min="2565" max="2565" width="16.5703125" style="3" bestFit="1" customWidth="1"/>
    <col min="2566" max="2567" width="13.140625" style="3" customWidth="1"/>
    <col min="2568" max="2568" width="15.5703125" style="3" customWidth="1"/>
    <col min="2569" max="2569" width="17" style="3" customWidth="1"/>
    <col min="2570" max="2570" width="16.140625" style="3" customWidth="1"/>
    <col min="2571" max="2571" width="17.5703125" style="3" bestFit="1" customWidth="1"/>
    <col min="2572" max="2572" width="15.5703125" style="3" customWidth="1"/>
    <col min="2573" max="2573" width="15.140625" style="3" customWidth="1"/>
    <col min="2574" max="2816" width="9.140625" style="3"/>
    <col min="2817" max="2817" width="24.42578125" style="3" customWidth="1"/>
    <col min="2818" max="2818" width="17.42578125" style="3" customWidth="1"/>
    <col min="2819" max="2819" width="15.7109375" style="3" customWidth="1"/>
    <col min="2820" max="2820" width="16.28515625" style="3" customWidth="1"/>
    <col min="2821" max="2821" width="16.5703125" style="3" bestFit="1" customWidth="1"/>
    <col min="2822" max="2823" width="13.140625" style="3" customWidth="1"/>
    <col min="2824" max="2824" width="15.5703125" style="3" customWidth="1"/>
    <col min="2825" max="2825" width="17" style="3" customWidth="1"/>
    <col min="2826" max="2826" width="16.140625" style="3" customWidth="1"/>
    <col min="2827" max="2827" width="17.5703125" style="3" bestFit="1" customWidth="1"/>
    <col min="2828" max="2828" width="15.5703125" style="3" customWidth="1"/>
    <col min="2829" max="2829" width="15.140625" style="3" customWidth="1"/>
    <col min="2830" max="3072" width="9.140625" style="3"/>
    <col min="3073" max="3073" width="24.42578125" style="3" customWidth="1"/>
    <col min="3074" max="3074" width="17.42578125" style="3" customWidth="1"/>
    <col min="3075" max="3075" width="15.7109375" style="3" customWidth="1"/>
    <col min="3076" max="3076" width="16.28515625" style="3" customWidth="1"/>
    <col min="3077" max="3077" width="16.5703125" style="3" bestFit="1" customWidth="1"/>
    <col min="3078" max="3079" width="13.140625" style="3" customWidth="1"/>
    <col min="3080" max="3080" width="15.5703125" style="3" customWidth="1"/>
    <col min="3081" max="3081" width="17" style="3" customWidth="1"/>
    <col min="3082" max="3082" width="16.140625" style="3" customWidth="1"/>
    <col min="3083" max="3083" width="17.5703125" style="3" bestFit="1" customWidth="1"/>
    <col min="3084" max="3084" width="15.5703125" style="3" customWidth="1"/>
    <col min="3085" max="3085" width="15.140625" style="3" customWidth="1"/>
    <col min="3086" max="3328" width="9.140625" style="3"/>
    <col min="3329" max="3329" width="24.42578125" style="3" customWidth="1"/>
    <col min="3330" max="3330" width="17.42578125" style="3" customWidth="1"/>
    <col min="3331" max="3331" width="15.7109375" style="3" customWidth="1"/>
    <col min="3332" max="3332" width="16.28515625" style="3" customWidth="1"/>
    <col min="3333" max="3333" width="16.5703125" style="3" bestFit="1" customWidth="1"/>
    <col min="3334" max="3335" width="13.140625" style="3" customWidth="1"/>
    <col min="3336" max="3336" width="15.5703125" style="3" customWidth="1"/>
    <col min="3337" max="3337" width="17" style="3" customWidth="1"/>
    <col min="3338" max="3338" width="16.140625" style="3" customWidth="1"/>
    <col min="3339" max="3339" width="17.5703125" style="3" bestFit="1" customWidth="1"/>
    <col min="3340" max="3340" width="15.5703125" style="3" customWidth="1"/>
    <col min="3341" max="3341" width="15.140625" style="3" customWidth="1"/>
    <col min="3342" max="3584" width="9.140625" style="3"/>
    <col min="3585" max="3585" width="24.42578125" style="3" customWidth="1"/>
    <col min="3586" max="3586" width="17.42578125" style="3" customWidth="1"/>
    <col min="3587" max="3587" width="15.7109375" style="3" customWidth="1"/>
    <col min="3588" max="3588" width="16.28515625" style="3" customWidth="1"/>
    <col min="3589" max="3589" width="16.5703125" style="3" bestFit="1" customWidth="1"/>
    <col min="3590" max="3591" width="13.140625" style="3" customWidth="1"/>
    <col min="3592" max="3592" width="15.5703125" style="3" customWidth="1"/>
    <col min="3593" max="3593" width="17" style="3" customWidth="1"/>
    <col min="3594" max="3594" width="16.140625" style="3" customWidth="1"/>
    <col min="3595" max="3595" width="17.5703125" style="3" bestFit="1" customWidth="1"/>
    <col min="3596" max="3596" width="15.5703125" style="3" customWidth="1"/>
    <col min="3597" max="3597" width="15.140625" style="3" customWidth="1"/>
    <col min="3598" max="3840" width="9.140625" style="3"/>
    <col min="3841" max="3841" width="24.42578125" style="3" customWidth="1"/>
    <col min="3842" max="3842" width="17.42578125" style="3" customWidth="1"/>
    <col min="3843" max="3843" width="15.7109375" style="3" customWidth="1"/>
    <col min="3844" max="3844" width="16.28515625" style="3" customWidth="1"/>
    <col min="3845" max="3845" width="16.5703125" style="3" bestFit="1" customWidth="1"/>
    <col min="3846" max="3847" width="13.140625" style="3" customWidth="1"/>
    <col min="3848" max="3848" width="15.5703125" style="3" customWidth="1"/>
    <col min="3849" max="3849" width="17" style="3" customWidth="1"/>
    <col min="3850" max="3850" width="16.140625" style="3" customWidth="1"/>
    <col min="3851" max="3851" width="17.5703125" style="3" bestFit="1" customWidth="1"/>
    <col min="3852" max="3852" width="15.5703125" style="3" customWidth="1"/>
    <col min="3853" max="3853" width="15.140625" style="3" customWidth="1"/>
    <col min="3854" max="4096" width="9.140625" style="3"/>
    <col min="4097" max="4097" width="24.42578125" style="3" customWidth="1"/>
    <col min="4098" max="4098" width="17.42578125" style="3" customWidth="1"/>
    <col min="4099" max="4099" width="15.7109375" style="3" customWidth="1"/>
    <col min="4100" max="4100" width="16.28515625" style="3" customWidth="1"/>
    <col min="4101" max="4101" width="16.5703125" style="3" bestFit="1" customWidth="1"/>
    <col min="4102" max="4103" width="13.140625" style="3" customWidth="1"/>
    <col min="4104" max="4104" width="15.5703125" style="3" customWidth="1"/>
    <col min="4105" max="4105" width="17" style="3" customWidth="1"/>
    <col min="4106" max="4106" width="16.140625" style="3" customWidth="1"/>
    <col min="4107" max="4107" width="17.5703125" style="3" bestFit="1" customWidth="1"/>
    <col min="4108" max="4108" width="15.5703125" style="3" customWidth="1"/>
    <col min="4109" max="4109" width="15.140625" style="3" customWidth="1"/>
    <col min="4110" max="4352" width="9.140625" style="3"/>
    <col min="4353" max="4353" width="24.42578125" style="3" customWidth="1"/>
    <col min="4354" max="4354" width="17.42578125" style="3" customWidth="1"/>
    <col min="4355" max="4355" width="15.7109375" style="3" customWidth="1"/>
    <col min="4356" max="4356" width="16.28515625" style="3" customWidth="1"/>
    <col min="4357" max="4357" width="16.5703125" style="3" bestFit="1" customWidth="1"/>
    <col min="4358" max="4359" width="13.140625" style="3" customWidth="1"/>
    <col min="4360" max="4360" width="15.5703125" style="3" customWidth="1"/>
    <col min="4361" max="4361" width="17" style="3" customWidth="1"/>
    <col min="4362" max="4362" width="16.140625" style="3" customWidth="1"/>
    <col min="4363" max="4363" width="17.5703125" style="3" bestFit="1" customWidth="1"/>
    <col min="4364" max="4364" width="15.5703125" style="3" customWidth="1"/>
    <col min="4365" max="4365" width="15.140625" style="3" customWidth="1"/>
    <col min="4366" max="4608" width="9.140625" style="3"/>
    <col min="4609" max="4609" width="24.42578125" style="3" customWidth="1"/>
    <col min="4610" max="4610" width="17.42578125" style="3" customWidth="1"/>
    <col min="4611" max="4611" width="15.7109375" style="3" customWidth="1"/>
    <col min="4612" max="4612" width="16.28515625" style="3" customWidth="1"/>
    <col min="4613" max="4613" width="16.5703125" style="3" bestFit="1" customWidth="1"/>
    <col min="4614" max="4615" width="13.140625" style="3" customWidth="1"/>
    <col min="4616" max="4616" width="15.5703125" style="3" customWidth="1"/>
    <col min="4617" max="4617" width="17" style="3" customWidth="1"/>
    <col min="4618" max="4618" width="16.140625" style="3" customWidth="1"/>
    <col min="4619" max="4619" width="17.5703125" style="3" bestFit="1" customWidth="1"/>
    <col min="4620" max="4620" width="15.5703125" style="3" customWidth="1"/>
    <col min="4621" max="4621" width="15.140625" style="3" customWidth="1"/>
    <col min="4622" max="4864" width="9.140625" style="3"/>
    <col min="4865" max="4865" width="24.42578125" style="3" customWidth="1"/>
    <col min="4866" max="4866" width="17.42578125" style="3" customWidth="1"/>
    <col min="4867" max="4867" width="15.7109375" style="3" customWidth="1"/>
    <col min="4868" max="4868" width="16.28515625" style="3" customWidth="1"/>
    <col min="4869" max="4869" width="16.5703125" style="3" bestFit="1" customWidth="1"/>
    <col min="4870" max="4871" width="13.140625" style="3" customWidth="1"/>
    <col min="4872" max="4872" width="15.5703125" style="3" customWidth="1"/>
    <col min="4873" max="4873" width="17" style="3" customWidth="1"/>
    <col min="4874" max="4874" width="16.140625" style="3" customWidth="1"/>
    <col min="4875" max="4875" width="17.5703125" style="3" bestFit="1" customWidth="1"/>
    <col min="4876" max="4876" width="15.5703125" style="3" customWidth="1"/>
    <col min="4877" max="4877" width="15.140625" style="3" customWidth="1"/>
    <col min="4878" max="5120" width="9.140625" style="3"/>
    <col min="5121" max="5121" width="24.42578125" style="3" customWidth="1"/>
    <col min="5122" max="5122" width="17.42578125" style="3" customWidth="1"/>
    <col min="5123" max="5123" width="15.7109375" style="3" customWidth="1"/>
    <col min="5124" max="5124" width="16.28515625" style="3" customWidth="1"/>
    <col min="5125" max="5125" width="16.5703125" style="3" bestFit="1" customWidth="1"/>
    <col min="5126" max="5127" width="13.140625" style="3" customWidth="1"/>
    <col min="5128" max="5128" width="15.5703125" style="3" customWidth="1"/>
    <col min="5129" max="5129" width="17" style="3" customWidth="1"/>
    <col min="5130" max="5130" width="16.140625" style="3" customWidth="1"/>
    <col min="5131" max="5131" width="17.5703125" style="3" bestFit="1" customWidth="1"/>
    <col min="5132" max="5132" width="15.5703125" style="3" customWidth="1"/>
    <col min="5133" max="5133" width="15.140625" style="3" customWidth="1"/>
    <col min="5134" max="5376" width="9.140625" style="3"/>
    <col min="5377" max="5377" width="24.42578125" style="3" customWidth="1"/>
    <col min="5378" max="5378" width="17.42578125" style="3" customWidth="1"/>
    <col min="5379" max="5379" width="15.7109375" style="3" customWidth="1"/>
    <col min="5380" max="5380" width="16.28515625" style="3" customWidth="1"/>
    <col min="5381" max="5381" width="16.5703125" style="3" bestFit="1" customWidth="1"/>
    <col min="5382" max="5383" width="13.140625" style="3" customWidth="1"/>
    <col min="5384" max="5384" width="15.5703125" style="3" customWidth="1"/>
    <col min="5385" max="5385" width="17" style="3" customWidth="1"/>
    <col min="5386" max="5386" width="16.140625" style="3" customWidth="1"/>
    <col min="5387" max="5387" width="17.5703125" style="3" bestFit="1" customWidth="1"/>
    <col min="5388" max="5388" width="15.5703125" style="3" customWidth="1"/>
    <col min="5389" max="5389" width="15.140625" style="3" customWidth="1"/>
    <col min="5390" max="5632" width="9.140625" style="3"/>
    <col min="5633" max="5633" width="24.42578125" style="3" customWidth="1"/>
    <col min="5634" max="5634" width="17.42578125" style="3" customWidth="1"/>
    <col min="5635" max="5635" width="15.7109375" style="3" customWidth="1"/>
    <col min="5636" max="5636" width="16.28515625" style="3" customWidth="1"/>
    <col min="5637" max="5637" width="16.5703125" style="3" bestFit="1" customWidth="1"/>
    <col min="5638" max="5639" width="13.140625" style="3" customWidth="1"/>
    <col min="5640" max="5640" width="15.5703125" style="3" customWidth="1"/>
    <col min="5641" max="5641" width="17" style="3" customWidth="1"/>
    <col min="5642" max="5642" width="16.140625" style="3" customWidth="1"/>
    <col min="5643" max="5643" width="17.5703125" style="3" bestFit="1" customWidth="1"/>
    <col min="5644" max="5644" width="15.5703125" style="3" customWidth="1"/>
    <col min="5645" max="5645" width="15.140625" style="3" customWidth="1"/>
    <col min="5646" max="5888" width="9.140625" style="3"/>
    <col min="5889" max="5889" width="24.42578125" style="3" customWidth="1"/>
    <col min="5890" max="5890" width="17.42578125" style="3" customWidth="1"/>
    <col min="5891" max="5891" width="15.7109375" style="3" customWidth="1"/>
    <col min="5892" max="5892" width="16.28515625" style="3" customWidth="1"/>
    <col min="5893" max="5893" width="16.5703125" style="3" bestFit="1" customWidth="1"/>
    <col min="5894" max="5895" width="13.140625" style="3" customWidth="1"/>
    <col min="5896" max="5896" width="15.5703125" style="3" customWidth="1"/>
    <col min="5897" max="5897" width="17" style="3" customWidth="1"/>
    <col min="5898" max="5898" width="16.140625" style="3" customWidth="1"/>
    <col min="5899" max="5899" width="17.5703125" style="3" bestFit="1" customWidth="1"/>
    <col min="5900" max="5900" width="15.5703125" style="3" customWidth="1"/>
    <col min="5901" max="5901" width="15.140625" style="3" customWidth="1"/>
    <col min="5902" max="6144" width="9.140625" style="3"/>
    <col min="6145" max="6145" width="24.42578125" style="3" customWidth="1"/>
    <col min="6146" max="6146" width="17.42578125" style="3" customWidth="1"/>
    <col min="6147" max="6147" width="15.7109375" style="3" customWidth="1"/>
    <col min="6148" max="6148" width="16.28515625" style="3" customWidth="1"/>
    <col min="6149" max="6149" width="16.5703125" style="3" bestFit="1" customWidth="1"/>
    <col min="6150" max="6151" width="13.140625" style="3" customWidth="1"/>
    <col min="6152" max="6152" width="15.5703125" style="3" customWidth="1"/>
    <col min="6153" max="6153" width="17" style="3" customWidth="1"/>
    <col min="6154" max="6154" width="16.140625" style="3" customWidth="1"/>
    <col min="6155" max="6155" width="17.5703125" style="3" bestFit="1" customWidth="1"/>
    <col min="6156" max="6156" width="15.5703125" style="3" customWidth="1"/>
    <col min="6157" max="6157" width="15.140625" style="3" customWidth="1"/>
    <col min="6158" max="6400" width="9.140625" style="3"/>
    <col min="6401" max="6401" width="24.42578125" style="3" customWidth="1"/>
    <col min="6402" max="6402" width="17.42578125" style="3" customWidth="1"/>
    <col min="6403" max="6403" width="15.7109375" style="3" customWidth="1"/>
    <col min="6404" max="6404" width="16.28515625" style="3" customWidth="1"/>
    <col min="6405" max="6405" width="16.5703125" style="3" bestFit="1" customWidth="1"/>
    <col min="6406" max="6407" width="13.140625" style="3" customWidth="1"/>
    <col min="6408" max="6408" width="15.5703125" style="3" customWidth="1"/>
    <col min="6409" max="6409" width="17" style="3" customWidth="1"/>
    <col min="6410" max="6410" width="16.140625" style="3" customWidth="1"/>
    <col min="6411" max="6411" width="17.5703125" style="3" bestFit="1" customWidth="1"/>
    <col min="6412" max="6412" width="15.5703125" style="3" customWidth="1"/>
    <col min="6413" max="6413" width="15.140625" style="3" customWidth="1"/>
    <col min="6414" max="6656" width="9.140625" style="3"/>
    <col min="6657" max="6657" width="24.42578125" style="3" customWidth="1"/>
    <col min="6658" max="6658" width="17.42578125" style="3" customWidth="1"/>
    <col min="6659" max="6659" width="15.7109375" style="3" customWidth="1"/>
    <col min="6660" max="6660" width="16.28515625" style="3" customWidth="1"/>
    <col min="6661" max="6661" width="16.5703125" style="3" bestFit="1" customWidth="1"/>
    <col min="6662" max="6663" width="13.140625" style="3" customWidth="1"/>
    <col min="6664" max="6664" width="15.5703125" style="3" customWidth="1"/>
    <col min="6665" max="6665" width="17" style="3" customWidth="1"/>
    <col min="6666" max="6666" width="16.140625" style="3" customWidth="1"/>
    <col min="6667" max="6667" width="17.5703125" style="3" bestFit="1" customWidth="1"/>
    <col min="6668" max="6668" width="15.5703125" style="3" customWidth="1"/>
    <col min="6669" max="6669" width="15.140625" style="3" customWidth="1"/>
    <col min="6670" max="6912" width="9.140625" style="3"/>
    <col min="6913" max="6913" width="24.42578125" style="3" customWidth="1"/>
    <col min="6914" max="6914" width="17.42578125" style="3" customWidth="1"/>
    <col min="6915" max="6915" width="15.7109375" style="3" customWidth="1"/>
    <col min="6916" max="6916" width="16.28515625" style="3" customWidth="1"/>
    <col min="6917" max="6917" width="16.5703125" style="3" bestFit="1" customWidth="1"/>
    <col min="6918" max="6919" width="13.140625" style="3" customWidth="1"/>
    <col min="6920" max="6920" width="15.5703125" style="3" customWidth="1"/>
    <col min="6921" max="6921" width="17" style="3" customWidth="1"/>
    <col min="6922" max="6922" width="16.140625" style="3" customWidth="1"/>
    <col min="6923" max="6923" width="17.5703125" style="3" bestFit="1" customWidth="1"/>
    <col min="6924" max="6924" width="15.5703125" style="3" customWidth="1"/>
    <col min="6925" max="6925" width="15.140625" style="3" customWidth="1"/>
    <col min="6926" max="7168" width="9.140625" style="3"/>
    <col min="7169" max="7169" width="24.42578125" style="3" customWidth="1"/>
    <col min="7170" max="7170" width="17.42578125" style="3" customWidth="1"/>
    <col min="7171" max="7171" width="15.7109375" style="3" customWidth="1"/>
    <col min="7172" max="7172" width="16.28515625" style="3" customWidth="1"/>
    <col min="7173" max="7173" width="16.5703125" style="3" bestFit="1" customWidth="1"/>
    <col min="7174" max="7175" width="13.140625" style="3" customWidth="1"/>
    <col min="7176" max="7176" width="15.5703125" style="3" customWidth="1"/>
    <col min="7177" max="7177" width="17" style="3" customWidth="1"/>
    <col min="7178" max="7178" width="16.140625" style="3" customWidth="1"/>
    <col min="7179" max="7179" width="17.5703125" style="3" bestFit="1" customWidth="1"/>
    <col min="7180" max="7180" width="15.5703125" style="3" customWidth="1"/>
    <col min="7181" max="7181" width="15.140625" style="3" customWidth="1"/>
    <col min="7182" max="7424" width="9.140625" style="3"/>
    <col min="7425" max="7425" width="24.42578125" style="3" customWidth="1"/>
    <col min="7426" max="7426" width="17.42578125" style="3" customWidth="1"/>
    <col min="7427" max="7427" width="15.7109375" style="3" customWidth="1"/>
    <col min="7428" max="7428" width="16.28515625" style="3" customWidth="1"/>
    <col min="7429" max="7429" width="16.5703125" style="3" bestFit="1" customWidth="1"/>
    <col min="7430" max="7431" width="13.140625" style="3" customWidth="1"/>
    <col min="7432" max="7432" width="15.5703125" style="3" customWidth="1"/>
    <col min="7433" max="7433" width="17" style="3" customWidth="1"/>
    <col min="7434" max="7434" width="16.140625" style="3" customWidth="1"/>
    <col min="7435" max="7435" width="17.5703125" style="3" bestFit="1" customWidth="1"/>
    <col min="7436" max="7436" width="15.5703125" style="3" customWidth="1"/>
    <col min="7437" max="7437" width="15.140625" style="3" customWidth="1"/>
    <col min="7438" max="7680" width="9.140625" style="3"/>
    <col min="7681" max="7681" width="24.42578125" style="3" customWidth="1"/>
    <col min="7682" max="7682" width="17.42578125" style="3" customWidth="1"/>
    <col min="7683" max="7683" width="15.7109375" style="3" customWidth="1"/>
    <col min="7684" max="7684" width="16.28515625" style="3" customWidth="1"/>
    <col min="7685" max="7685" width="16.5703125" style="3" bestFit="1" customWidth="1"/>
    <col min="7686" max="7687" width="13.140625" style="3" customWidth="1"/>
    <col min="7688" max="7688" width="15.5703125" style="3" customWidth="1"/>
    <col min="7689" max="7689" width="17" style="3" customWidth="1"/>
    <col min="7690" max="7690" width="16.140625" style="3" customWidth="1"/>
    <col min="7691" max="7691" width="17.5703125" style="3" bestFit="1" customWidth="1"/>
    <col min="7692" max="7692" width="15.5703125" style="3" customWidth="1"/>
    <col min="7693" max="7693" width="15.140625" style="3" customWidth="1"/>
    <col min="7694" max="7936" width="9.140625" style="3"/>
    <col min="7937" max="7937" width="24.42578125" style="3" customWidth="1"/>
    <col min="7938" max="7938" width="17.42578125" style="3" customWidth="1"/>
    <col min="7939" max="7939" width="15.7109375" style="3" customWidth="1"/>
    <col min="7940" max="7940" width="16.28515625" style="3" customWidth="1"/>
    <col min="7941" max="7941" width="16.5703125" style="3" bestFit="1" customWidth="1"/>
    <col min="7942" max="7943" width="13.140625" style="3" customWidth="1"/>
    <col min="7944" max="7944" width="15.5703125" style="3" customWidth="1"/>
    <col min="7945" max="7945" width="17" style="3" customWidth="1"/>
    <col min="7946" max="7946" width="16.140625" style="3" customWidth="1"/>
    <col min="7947" max="7947" width="17.5703125" style="3" bestFit="1" customWidth="1"/>
    <col min="7948" max="7948" width="15.5703125" style="3" customWidth="1"/>
    <col min="7949" max="7949" width="15.140625" style="3" customWidth="1"/>
    <col min="7950" max="8192" width="9.140625" style="3"/>
    <col min="8193" max="8193" width="24.42578125" style="3" customWidth="1"/>
    <col min="8194" max="8194" width="17.42578125" style="3" customWidth="1"/>
    <col min="8195" max="8195" width="15.7109375" style="3" customWidth="1"/>
    <col min="8196" max="8196" width="16.28515625" style="3" customWidth="1"/>
    <col min="8197" max="8197" width="16.5703125" style="3" bestFit="1" customWidth="1"/>
    <col min="8198" max="8199" width="13.140625" style="3" customWidth="1"/>
    <col min="8200" max="8200" width="15.5703125" style="3" customWidth="1"/>
    <col min="8201" max="8201" width="17" style="3" customWidth="1"/>
    <col min="8202" max="8202" width="16.140625" style="3" customWidth="1"/>
    <col min="8203" max="8203" width="17.5703125" style="3" bestFit="1" customWidth="1"/>
    <col min="8204" max="8204" width="15.5703125" style="3" customWidth="1"/>
    <col min="8205" max="8205" width="15.140625" style="3" customWidth="1"/>
    <col min="8206" max="8448" width="9.140625" style="3"/>
    <col min="8449" max="8449" width="24.42578125" style="3" customWidth="1"/>
    <col min="8450" max="8450" width="17.42578125" style="3" customWidth="1"/>
    <col min="8451" max="8451" width="15.7109375" style="3" customWidth="1"/>
    <col min="8452" max="8452" width="16.28515625" style="3" customWidth="1"/>
    <col min="8453" max="8453" width="16.5703125" style="3" bestFit="1" customWidth="1"/>
    <col min="8454" max="8455" width="13.140625" style="3" customWidth="1"/>
    <col min="8456" max="8456" width="15.5703125" style="3" customWidth="1"/>
    <col min="8457" max="8457" width="17" style="3" customWidth="1"/>
    <col min="8458" max="8458" width="16.140625" style="3" customWidth="1"/>
    <col min="8459" max="8459" width="17.5703125" style="3" bestFit="1" customWidth="1"/>
    <col min="8460" max="8460" width="15.5703125" style="3" customWidth="1"/>
    <col min="8461" max="8461" width="15.140625" style="3" customWidth="1"/>
    <col min="8462" max="8704" width="9.140625" style="3"/>
    <col min="8705" max="8705" width="24.42578125" style="3" customWidth="1"/>
    <col min="8706" max="8706" width="17.42578125" style="3" customWidth="1"/>
    <col min="8707" max="8707" width="15.7109375" style="3" customWidth="1"/>
    <col min="8708" max="8708" width="16.28515625" style="3" customWidth="1"/>
    <col min="8709" max="8709" width="16.5703125" style="3" bestFit="1" customWidth="1"/>
    <col min="8710" max="8711" width="13.140625" style="3" customWidth="1"/>
    <col min="8712" max="8712" width="15.5703125" style="3" customWidth="1"/>
    <col min="8713" max="8713" width="17" style="3" customWidth="1"/>
    <col min="8714" max="8714" width="16.140625" style="3" customWidth="1"/>
    <col min="8715" max="8715" width="17.5703125" style="3" bestFit="1" customWidth="1"/>
    <col min="8716" max="8716" width="15.5703125" style="3" customWidth="1"/>
    <col min="8717" max="8717" width="15.140625" style="3" customWidth="1"/>
    <col min="8718" max="8960" width="9.140625" style="3"/>
    <col min="8961" max="8961" width="24.42578125" style="3" customWidth="1"/>
    <col min="8962" max="8962" width="17.42578125" style="3" customWidth="1"/>
    <col min="8963" max="8963" width="15.7109375" style="3" customWidth="1"/>
    <col min="8964" max="8964" width="16.28515625" style="3" customWidth="1"/>
    <col min="8965" max="8965" width="16.5703125" style="3" bestFit="1" customWidth="1"/>
    <col min="8966" max="8967" width="13.140625" style="3" customWidth="1"/>
    <col min="8968" max="8968" width="15.5703125" style="3" customWidth="1"/>
    <col min="8969" max="8969" width="17" style="3" customWidth="1"/>
    <col min="8970" max="8970" width="16.140625" style="3" customWidth="1"/>
    <col min="8971" max="8971" width="17.5703125" style="3" bestFit="1" customWidth="1"/>
    <col min="8972" max="8972" width="15.5703125" style="3" customWidth="1"/>
    <col min="8973" max="8973" width="15.140625" style="3" customWidth="1"/>
    <col min="8974" max="9216" width="9.140625" style="3"/>
    <col min="9217" max="9217" width="24.42578125" style="3" customWidth="1"/>
    <col min="9218" max="9218" width="17.42578125" style="3" customWidth="1"/>
    <col min="9219" max="9219" width="15.7109375" style="3" customWidth="1"/>
    <col min="9220" max="9220" width="16.28515625" style="3" customWidth="1"/>
    <col min="9221" max="9221" width="16.5703125" style="3" bestFit="1" customWidth="1"/>
    <col min="9222" max="9223" width="13.140625" style="3" customWidth="1"/>
    <col min="9224" max="9224" width="15.5703125" style="3" customWidth="1"/>
    <col min="9225" max="9225" width="17" style="3" customWidth="1"/>
    <col min="9226" max="9226" width="16.140625" style="3" customWidth="1"/>
    <col min="9227" max="9227" width="17.5703125" style="3" bestFit="1" customWidth="1"/>
    <col min="9228" max="9228" width="15.5703125" style="3" customWidth="1"/>
    <col min="9229" max="9229" width="15.140625" style="3" customWidth="1"/>
    <col min="9230" max="9472" width="9.140625" style="3"/>
    <col min="9473" max="9473" width="24.42578125" style="3" customWidth="1"/>
    <col min="9474" max="9474" width="17.42578125" style="3" customWidth="1"/>
    <col min="9475" max="9475" width="15.7109375" style="3" customWidth="1"/>
    <col min="9476" max="9476" width="16.28515625" style="3" customWidth="1"/>
    <col min="9477" max="9477" width="16.5703125" style="3" bestFit="1" customWidth="1"/>
    <col min="9478" max="9479" width="13.140625" style="3" customWidth="1"/>
    <col min="9480" max="9480" width="15.5703125" style="3" customWidth="1"/>
    <col min="9481" max="9481" width="17" style="3" customWidth="1"/>
    <col min="9482" max="9482" width="16.140625" style="3" customWidth="1"/>
    <col min="9483" max="9483" width="17.5703125" style="3" bestFit="1" customWidth="1"/>
    <col min="9484" max="9484" width="15.5703125" style="3" customWidth="1"/>
    <col min="9485" max="9485" width="15.140625" style="3" customWidth="1"/>
    <col min="9486" max="9728" width="9.140625" style="3"/>
    <col min="9729" max="9729" width="24.42578125" style="3" customWidth="1"/>
    <col min="9730" max="9730" width="17.42578125" style="3" customWidth="1"/>
    <col min="9731" max="9731" width="15.7109375" style="3" customWidth="1"/>
    <col min="9732" max="9732" width="16.28515625" style="3" customWidth="1"/>
    <col min="9733" max="9733" width="16.5703125" style="3" bestFit="1" customWidth="1"/>
    <col min="9734" max="9735" width="13.140625" style="3" customWidth="1"/>
    <col min="9736" max="9736" width="15.5703125" style="3" customWidth="1"/>
    <col min="9737" max="9737" width="17" style="3" customWidth="1"/>
    <col min="9738" max="9738" width="16.140625" style="3" customWidth="1"/>
    <col min="9739" max="9739" width="17.5703125" style="3" bestFit="1" customWidth="1"/>
    <col min="9740" max="9740" width="15.5703125" style="3" customWidth="1"/>
    <col min="9741" max="9741" width="15.140625" style="3" customWidth="1"/>
    <col min="9742" max="9984" width="9.140625" style="3"/>
    <col min="9985" max="9985" width="24.42578125" style="3" customWidth="1"/>
    <col min="9986" max="9986" width="17.42578125" style="3" customWidth="1"/>
    <col min="9987" max="9987" width="15.7109375" style="3" customWidth="1"/>
    <col min="9988" max="9988" width="16.28515625" style="3" customWidth="1"/>
    <col min="9989" max="9989" width="16.5703125" style="3" bestFit="1" customWidth="1"/>
    <col min="9990" max="9991" width="13.140625" style="3" customWidth="1"/>
    <col min="9992" max="9992" width="15.5703125" style="3" customWidth="1"/>
    <col min="9993" max="9993" width="17" style="3" customWidth="1"/>
    <col min="9994" max="9994" width="16.140625" style="3" customWidth="1"/>
    <col min="9995" max="9995" width="17.5703125" style="3" bestFit="1" customWidth="1"/>
    <col min="9996" max="9996" width="15.5703125" style="3" customWidth="1"/>
    <col min="9997" max="9997" width="15.140625" style="3" customWidth="1"/>
    <col min="9998" max="10240" width="9.140625" style="3"/>
    <col min="10241" max="10241" width="24.42578125" style="3" customWidth="1"/>
    <col min="10242" max="10242" width="17.42578125" style="3" customWidth="1"/>
    <col min="10243" max="10243" width="15.7109375" style="3" customWidth="1"/>
    <col min="10244" max="10244" width="16.28515625" style="3" customWidth="1"/>
    <col min="10245" max="10245" width="16.5703125" style="3" bestFit="1" customWidth="1"/>
    <col min="10246" max="10247" width="13.140625" style="3" customWidth="1"/>
    <col min="10248" max="10248" width="15.5703125" style="3" customWidth="1"/>
    <col min="10249" max="10249" width="17" style="3" customWidth="1"/>
    <col min="10250" max="10250" width="16.140625" style="3" customWidth="1"/>
    <col min="10251" max="10251" width="17.5703125" style="3" bestFit="1" customWidth="1"/>
    <col min="10252" max="10252" width="15.5703125" style="3" customWidth="1"/>
    <col min="10253" max="10253" width="15.140625" style="3" customWidth="1"/>
    <col min="10254" max="10496" width="9.140625" style="3"/>
    <col min="10497" max="10497" width="24.42578125" style="3" customWidth="1"/>
    <col min="10498" max="10498" width="17.42578125" style="3" customWidth="1"/>
    <col min="10499" max="10499" width="15.7109375" style="3" customWidth="1"/>
    <col min="10500" max="10500" width="16.28515625" style="3" customWidth="1"/>
    <col min="10501" max="10501" width="16.5703125" style="3" bestFit="1" customWidth="1"/>
    <col min="10502" max="10503" width="13.140625" style="3" customWidth="1"/>
    <col min="10504" max="10504" width="15.5703125" style="3" customWidth="1"/>
    <col min="10505" max="10505" width="17" style="3" customWidth="1"/>
    <col min="10506" max="10506" width="16.140625" style="3" customWidth="1"/>
    <col min="10507" max="10507" width="17.5703125" style="3" bestFit="1" customWidth="1"/>
    <col min="10508" max="10508" width="15.5703125" style="3" customWidth="1"/>
    <col min="10509" max="10509" width="15.140625" style="3" customWidth="1"/>
    <col min="10510" max="10752" width="9.140625" style="3"/>
    <col min="10753" max="10753" width="24.42578125" style="3" customWidth="1"/>
    <col min="10754" max="10754" width="17.42578125" style="3" customWidth="1"/>
    <col min="10755" max="10755" width="15.7109375" style="3" customWidth="1"/>
    <col min="10756" max="10756" width="16.28515625" style="3" customWidth="1"/>
    <col min="10757" max="10757" width="16.5703125" style="3" bestFit="1" customWidth="1"/>
    <col min="10758" max="10759" width="13.140625" style="3" customWidth="1"/>
    <col min="10760" max="10760" width="15.5703125" style="3" customWidth="1"/>
    <col min="10761" max="10761" width="17" style="3" customWidth="1"/>
    <col min="10762" max="10762" width="16.140625" style="3" customWidth="1"/>
    <col min="10763" max="10763" width="17.5703125" style="3" bestFit="1" customWidth="1"/>
    <col min="10764" max="10764" width="15.5703125" style="3" customWidth="1"/>
    <col min="10765" max="10765" width="15.140625" style="3" customWidth="1"/>
    <col min="10766" max="11008" width="9.140625" style="3"/>
    <col min="11009" max="11009" width="24.42578125" style="3" customWidth="1"/>
    <col min="11010" max="11010" width="17.42578125" style="3" customWidth="1"/>
    <col min="11011" max="11011" width="15.7109375" style="3" customWidth="1"/>
    <col min="11012" max="11012" width="16.28515625" style="3" customWidth="1"/>
    <col min="11013" max="11013" width="16.5703125" style="3" bestFit="1" customWidth="1"/>
    <col min="11014" max="11015" width="13.140625" style="3" customWidth="1"/>
    <col min="11016" max="11016" width="15.5703125" style="3" customWidth="1"/>
    <col min="11017" max="11017" width="17" style="3" customWidth="1"/>
    <col min="11018" max="11018" width="16.140625" style="3" customWidth="1"/>
    <col min="11019" max="11019" width="17.5703125" style="3" bestFit="1" customWidth="1"/>
    <col min="11020" max="11020" width="15.5703125" style="3" customWidth="1"/>
    <col min="11021" max="11021" width="15.140625" style="3" customWidth="1"/>
    <col min="11022" max="11264" width="9.140625" style="3"/>
    <col min="11265" max="11265" width="24.42578125" style="3" customWidth="1"/>
    <col min="11266" max="11266" width="17.42578125" style="3" customWidth="1"/>
    <col min="11267" max="11267" width="15.7109375" style="3" customWidth="1"/>
    <col min="11268" max="11268" width="16.28515625" style="3" customWidth="1"/>
    <col min="11269" max="11269" width="16.5703125" style="3" bestFit="1" customWidth="1"/>
    <col min="11270" max="11271" width="13.140625" style="3" customWidth="1"/>
    <col min="11272" max="11272" width="15.5703125" style="3" customWidth="1"/>
    <col min="11273" max="11273" width="17" style="3" customWidth="1"/>
    <col min="11274" max="11274" width="16.140625" style="3" customWidth="1"/>
    <col min="11275" max="11275" width="17.5703125" style="3" bestFit="1" customWidth="1"/>
    <col min="11276" max="11276" width="15.5703125" style="3" customWidth="1"/>
    <col min="11277" max="11277" width="15.140625" style="3" customWidth="1"/>
    <col min="11278" max="11520" width="9.140625" style="3"/>
    <col min="11521" max="11521" width="24.42578125" style="3" customWidth="1"/>
    <col min="11522" max="11522" width="17.42578125" style="3" customWidth="1"/>
    <col min="11523" max="11523" width="15.7109375" style="3" customWidth="1"/>
    <col min="11524" max="11524" width="16.28515625" style="3" customWidth="1"/>
    <col min="11525" max="11525" width="16.5703125" style="3" bestFit="1" customWidth="1"/>
    <col min="11526" max="11527" width="13.140625" style="3" customWidth="1"/>
    <col min="11528" max="11528" width="15.5703125" style="3" customWidth="1"/>
    <col min="11529" max="11529" width="17" style="3" customWidth="1"/>
    <col min="11530" max="11530" width="16.140625" style="3" customWidth="1"/>
    <col min="11531" max="11531" width="17.5703125" style="3" bestFit="1" customWidth="1"/>
    <col min="11532" max="11532" width="15.5703125" style="3" customWidth="1"/>
    <col min="11533" max="11533" width="15.140625" style="3" customWidth="1"/>
    <col min="11534" max="11776" width="9.140625" style="3"/>
    <col min="11777" max="11777" width="24.42578125" style="3" customWidth="1"/>
    <col min="11778" max="11778" width="17.42578125" style="3" customWidth="1"/>
    <col min="11779" max="11779" width="15.7109375" style="3" customWidth="1"/>
    <col min="11780" max="11780" width="16.28515625" style="3" customWidth="1"/>
    <col min="11781" max="11781" width="16.5703125" style="3" bestFit="1" customWidth="1"/>
    <col min="11782" max="11783" width="13.140625" style="3" customWidth="1"/>
    <col min="11784" max="11784" width="15.5703125" style="3" customWidth="1"/>
    <col min="11785" max="11785" width="17" style="3" customWidth="1"/>
    <col min="11786" max="11786" width="16.140625" style="3" customWidth="1"/>
    <col min="11787" max="11787" width="17.5703125" style="3" bestFit="1" customWidth="1"/>
    <col min="11788" max="11788" width="15.5703125" style="3" customWidth="1"/>
    <col min="11789" max="11789" width="15.140625" style="3" customWidth="1"/>
    <col min="11790" max="12032" width="9.140625" style="3"/>
    <col min="12033" max="12033" width="24.42578125" style="3" customWidth="1"/>
    <col min="12034" max="12034" width="17.42578125" style="3" customWidth="1"/>
    <col min="12035" max="12035" width="15.7109375" style="3" customWidth="1"/>
    <col min="12036" max="12036" width="16.28515625" style="3" customWidth="1"/>
    <col min="12037" max="12037" width="16.5703125" style="3" bestFit="1" customWidth="1"/>
    <col min="12038" max="12039" width="13.140625" style="3" customWidth="1"/>
    <col min="12040" max="12040" width="15.5703125" style="3" customWidth="1"/>
    <col min="12041" max="12041" width="17" style="3" customWidth="1"/>
    <col min="12042" max="12042" width="16.140625" style="3" customWidth="1"/>
    <col min="12043" max="12043" width="17.5703125" style="3" bestFit="1" customWidth="1"/>
    <col min="12044" max="12044" width="15.5703125" style="3" customWidth="1"/>
    <col min="12045" max="12045" width="15.140625" style="3" customWidth="1"/>
    <col min="12046" max="12288" width="9.140625" style="3"/>
    <col min="12289" max="12289" width="24.42578125" style="3" customWidth="1"/>
    <col min="12290" max="12290" width="17.42578125" style="3" customWidth="1"/>
    <col min="12291" max="12291" width="15.7109375" style="3" customWidth="1"/>
    <col min="12292" max="12292" width="16.28515625" style="3" customWidth="1"/>
    <col min="12293" max="12293" width="16.5703125" style="3" bestFit="1" customWidth="1"/>
    <col min="12294" max="12295" width="13.140625" style="3" customWidth="1"/>
    <col min="12296" max="12296" width="15.5703125" style="3" customWidth="1"/>
    <col min="12297" max="12297" width="17" style="3" customWidth="1"/>
    <col min="12298" max="12298" width="16.140625" style="3" customWidth="1"/>
    <col min="12299" max="12299" width="17.5703125" style="3" bestFit="1" customWidth="1"/>
    <col min="12300" max="12300" width="15.5703125" style="3" customWidth="1"/>
    <col min="12301" max="12301" width="15.140625" style="3" customWidth="1"/>
    <col min="12302" max="12544" width="9.140625" style="3"/>
    <col min="12545" max="12545" width="24.42578125" style="3" customWidth="1"/>
    <col min="12546" max="12546" width="17.42578125" style="3" customWidth="1"/>
    <col min="12547" max="12547" width="15.7109375" style="3" customWidth="1"/>
    <col min="12548" max="12548" width="16.28515625" style="3" customWidth="1"/>
    <col min="12549" max="12549" width="16.5703125" style="3" bestFit="1" customWidth="1"/>
    <col min="12550" max="12551" width="13.140625" style="3" customWidth="1"/>
    <col min="12552" max="12552" width="15.5703125" style="3" customWidth="1"/>
    <col min="12553" max="12553" width="17" style="3" customWidth="1"/>
    <col min="12554" max="12554" width="16.140625" style="3" customWidth="1"/>
    <col min="12555" max="12555" width="17.5703125" style="3" bestFit="1" customWidth="1"/>
    <col min="12556" max="12556" width="15.5703125" style="3" customWidth="1"/>
    <col min="12557" max="12557" width="15.140625" style="3" customWidth="1"/>
    <col min="12558" max="12800" width="9.140625" style="3"/>
    <col min="12801" max="12801" width="24.42578125" style="3" customWidth="1"/>
    <col min="12802" max="12802" width="17.42578125" style="3" customWidth="1"/>
    <col min="12803" max="12803" width="15.7109375" style="3" customWidth="1"/>
    <col min="12804" max="12804" width="16.28515625" style="3" customWidth="1"/>
    <col min="12805" max="12805" width="16.5703125" style="3" bestFit="1" customWidth="1"/>
    <col min="12806" max="12807" width="13.140625" style="3" customWidth="1"/>
    <col min="12808" max="12808" width="15.5703125" style="3" customWidth="1"/>
    <col min="12809" max="12809" width="17" style="3" customWidth="1"/>
    <col min="12810" max="12810" width="16.140625" style="3" customWidth="1"/>
    <col min="12811" max="12811" width="17.5703125" style="3" bestFit="1" customWidth="1"/>
    <col min="12812" max="12812" width="15.5703125" style="3" customWidth="1"/>
    <col min="12813" max="12813" width="15.140625" style="3" customWidth="1"/>
    <col min="12814" max="13056" width="9.140625" style="3"/>
    <col min="13057" max="13057" width="24.42578125" style="3" customWidth="1"/>
    <col min="13058" max="13058" width="17.42578125" style="3" customWidth="1"/>
    <col min="13059" max="13059" width="15.7109375" style="3" customWidth="1"/>
    <col min="13060" max="13060" width="16.28515625" style="3" customWidth="1"/>
    <col min="13061" max="13061" width="16.5703125" style="3" bestFit="1" customWidth="1"/>
    <col min="13062" max="13063" width="13.140625" style="3" customWidth="1"/>
    <col min="13064" max="13064" width="15.5703125" style="3" customWidth="1"/>
    <col min="13065" max="13065" width="17" style="3" customWidth="1"/>
    <col min="13066" max="13066" width="16.140625" style="3" customWidth="1"/>
    <col min="13067" max="13067" width="17.5703125" style="3" bestFit="1" customWidth="1"/>
    <col min="13068" max="13068" width="15.5703125" style="3" customWidth="1"/>
    <col min="13069" max="13069" width="15.140625" style="3" customWidth="1"/>
    <col min="13070" max="13312" width="9.140625" style="3"/>
    <col min="13313" max="13313" width="24.42578125" style="3" customWidth="1"/>
    <col min="13314" max="13314" width="17.42578125" style="3" customWidth="1"/>
    <col min="13315" max="13315" width="15.7109375" style="3" customWidth="1"/>
    <col min="13316" max="13316" width="16.28515625" style="3" customWidth="1"/>
    <col min="13317" max="13317" width="16.5703125" style="3" bestFit="1" customWidth="1"/>
    <col min="13318" max="13319" width="13.140625" style="3" customWidth="1"/>
    <col min="13320" max="13320" width="15.5703125" style="3" customWidth="1"/>
    <col min="13321" max="13321" width="17" style="3" customWidth="1"/>
    <col min="13322" max="13322" width="16.140625" style="3" customWidth="1"/>
    <col min="13323" max="13323" width="17.5703125" style="3" bestFit="1" customWidth="1"/>
    <col min="13324" max="13324" width="15.5703125" style="3" customWidth="1"/>
    <col min="13325" max="13325" width="15.140625" style="3" customWidth="1"/>
    <col min="13326" max="13568" width="9.140625" style="3"/>
    <col min="13569" max="13569" width="24.42578125" style="3" customWidth="1"/>
    <col min="13570" max="13570" width="17.42578125" style="3" customWidth="1"/>
    <col min="13571" max="13571" width="15.7109375" style="3" customWidth="1"/>
    <col min="13572" max="13572" width="16.28515625" style="3" customWidth="1"/>
    <col min="13573" max="13573" width="16.5703125" style="3" bestFit="1" customWidth="1"/>
    <col min="13574" max="13575" width="13.140625" style="3" customWidth="1"/>
    <col min="13576" max="13576" width="15.5703125" style="3" customWidth="1"/>
    <col min="13577" max="13577" width="17" style="3" customWidth="1"/>
    <col min="13578" max="13578" width="16.140625" style="3" customWidth="1"/>
    <col min="13579" max="13579" width="17.5703125" style="3" bestFit="1" customWidth="1"/>
    <col min="13580" max="13580" width="15.5703125" style="3" customWidth="1"/>
    <col min="13581" max="13581" width="15.140625" style="3" customWidth="1"/>
    <col min="13582" max="13824" width="9.140625" style="3"/>
    <col min="13825" max="13825" width="24.42578125" style="3" customWidth="1"/>
    <col min="13826" max="13826" width="17.42578125" style="3" customWidth="1"/>
    <col min="13827" max="13827" width="15.7109375" style="3" customWidth="1"/>
    <col min="13828" max="13828" width="16.28515625" style="3" customWidth="1"/>
    <col min="13829" max="13829" width="16.5703125" style="3" bestFit="1" customWidth="1"/>
    <col min="13830" max="13831" width="13.140625" style="3" customWidth="1"/>
    <col min="13832" max="13832" width="15.5703125" style="3" customWidth="1"/>
    <col min="13833" max="13833" width="17" style="3" customWidth="1"/>
    <col min="13834" max="13834" width="16.140625" style="3" customWidth="1"/>
    <col min="13835" max="13835" width="17.5703125" style="3" bestFit="1" customWidth="1"/>
    <col min="13836" max="13836" width="15.5703125" style="3" customWidth="1"/>
    <col min="13837" max="13837" width="15.140625" style="3" customWidth="1"/>
    <col min="13838" max="14080" width="9.140625" style="3"/>
    <col min="14081" max="14081" width="24.42578125" style="3" customWidth="1"/>
    <col min="14082" max="14082" width="17.42578125" style="3" customWidth="1"/>
    <col min="14083" max="14083" width="15.7109375" style="3" customWidth="1"/>
    <col min="14084" max="14084" width="16.28515625" style="3" customWidth="1"/>
    <col min="14085" max="14085" width="16.5703125" style="3" bestFit="1" customWidth="1"/>
    <col min="14086" max="14087" width="13.140625" style="3" customWidth="1"/>
    <col min="14088" max="14088" width="15.5703125" style="3" customWidth="1"/>
    <col min="14089" max="14089" width="17" style="3" customWidth="1"/>
    <col min="14090" max="14090" width="16.140625" style="3" customWidth="1"/>
    <col min="14091" max="14091" width="17.5703125" style="3" bestFit="1" customWidth="1"/>
    <col min="14092" max="14092" width="15.5703125" style="3" customWidth="1"/>
    <col min="14093" max="14093" width="15.140625" style="3" customWidth="1"/>
    <col min="14094" max="14336" width="9.140625" style="3"/>
    <col min="14337" max="14337" width="24.42578125" style="3" customWidth="1"/>
    <col min="14338" max="14338" width="17.42578125" style="3" customWidth="1"/>
    <col min="14339" max="14339" width="15.7109375" style="3" customWidth="1"/>
    <col min="14340" max="14340" width="16.28515625" style="3" customWidth="1"/>
    <col min="14341" max="14341" width="16.5703125" style="3" bestFit="1" customWidth="1"/>
    <col min="14342" max="14343" width="13.140625" style="3" customWidth="1"/>
    <col min="14344" max="14344" width="15.5703125" style="3" customWidth="1"/>
    <col min="14345" max="14345" width="17" style="3" customWidth="1"/>
    <col min="14346" max="14346" width="16.140625" style="3" customWidth="1"/>
    <col min="14347" max="14347" width="17.5703125" style="3" bestFit="1" customWidth="1"/>
    <col min="14348" max="14348" width="15.5703125" style="3" customWidth="1"/>
    <col min="14349" max="14349" width="15.140625" style="3" customWidth="1"/>
    <col min="14350" max="14592" width="9.140625" style="3"/>
    <col min="14593" max="14593" width="24.42578125" style="3" customWidth="1"/>
    <col min="14594" max="14594" width="17.42578125" style="3" customWidth="1"/>
    <col min="14595" max="14595" width="15.7109375" style="3" customWidth="1"/>
    <col min="14596" max="14596" width="16.28515625" style="3" customWidth="1"/>
    <col min="14597" max="14597" width="16.5703125" style="3" bestFit="1" customWidth="1"/>
    <col min="14598" max="14599" width="13.140625" style="3" customWidth="1"/>
    <col min="14600" max="14600" width="15.5703125" style="3" customWidth="1"/>
    <col min="14601" max="14601" width="17" style="3" customWidth="1"/>
    <col min="14602" max="14602" width="16.140625" style="3" customWidth="1"/>
    <col min="14603" max="14603" width="17.5703125" style="3" bestFit="1" customWidth="1"/>
    <col min="14604" max="14604" width="15.5703125" style="3" customWidth="1"/>
    <col min="14605" max="14605" width="15.140625" style="3" customWidth="1"/>
    <col min="14606" max="14848" width="9.140625" style="3"/>
    <col min="14849" max="14849" width="24.42578125" style="3" customWidth="1"/>
    <col min="14850" max="14850" width="17.42578125" style="3" customWidth="1"/>
    <col min="14851" max="14851" width="15.7109375" style="3" customWidth="1"/>
    <col min="14852" max="14852" width="16.28515625" style="3" customWidth="1"/>
    <col min="14853" max="14853" width="16.5703125" style="3" bestFit="1" customWidth="1"/>
    <col min="14854" max="14855" width="13.140625" style="3" customWidth="1"/>
    <col min="14856" max="14856" width="15.5703125" style="3" customWidth="1"/>
    <col min="14857" max="14857" width="17" style="3" customWidth="1"/>
    <col min="14858" max="14858" width="16.140625" style="3" customWidth="1"/>
    <col min="14859" max="14859" width="17.5703125" style="3" bestFit="1" customWidth="1"/>
    <col min="14860" max="14860" width="15.5703125" style="3" customWidth="1"/>
    <col min="14861" max="14861" width="15.140625" style="3" customWidth="1"/>
    <col min="14862" max="15104" width="9.140625" style="3"/>
    <col min="15105" max="15105" width="24.42578125" style="3" customWidth="1"/>
    <col min="15106" max="15106" width="17.42578125" style="3" customWidth="1"/>
    <col min="15107" max="15107" width="15.7109375" style="3" customWidth="1"/>
    <col min="15108" max="15108" width="16.28515625" style="3" customWidth="1"/>
    <col min="15109" max="15109" width="16.5703125" style="3" bestFit="1" customWidth="1"/>
    <col min="15110" max="15111" width="13.140625" style="3" customWidth="1"/>
    <col min="15112" max="15112" width="15.5703125" style="3" customWidth="1"/>
    <col min="15113" max="15113" width="17" style="3" customWidth="1"/>
    <col min="15114" max="15114" width="16.140625" style="3" customWidth="1"/>
    <col min="15115" max="15115" width="17.5703125" style="3" bestFit="1" customWidth="1"/>
    <col min="15116" max="15116" width="15.5703125" style="3" customWidth="1"/>
    <col min="15117" max="15117" width="15.140625" style="3" customWidth="1"/>
    <col min="15118" max="15360" width="9.140625" style="3"/>
    <col min="15361" max="15361" width="24.42578125" style="3" customWidth="1"/>
    <col min="15362" max="15362" width="17.42578125" style="3" customWidth="1"/>
    <col min="15363" max="15363" width="15.7109375" style="3" customWidth="1"/>
    <col min="15364" max="15364" width="16.28515625" style="3" customWidth="1"/>
    <col min="15365" max="15365" width="16.5703125" style="3" bestFit="1" customWidth="1"/>
    <col min="15366" max="15367" width="13.140625" style="3" customWidth="1"/>
    <col min="15368" max="15368" width="15.5703125" style="3" customWidth="1"/>
    <col min="15369" max="15369" width="17" style="3" customWidth="1"/>
    <col min="15370" max="15370" width="16.140625" style="3" customWidth="1"/>
    <col min="15371" max="15371" width="17.5703125" style="3" bestFit="1" customWidth="1"/>
    <col min="15372" max="15372" width="15.5703125" style="3" customWidth="1"/>
    <col min="15373" max="15373" width="15.140625" style="3" customWidth="1"/>
    <col min="15374" max="15616" width="9.140625" style="3"/>
    <col min="15617" max="15617" width="24.42578125" style="3" customWidth="1"/>
    <col min="15618" max="15618" width="17.42578125" style="3" customWidth="1"/>
    <col min="15619" max="15619" width="15.7109375" style="3" customWidth="1"/>
    <col min="15620" max="15620" width="16.28515625" style="3" customWidth="1"/>
    <col min="15621" max="15621" width="16.5703125" style="3" bestFit="1" customWidth="1"/>
    <col min="15622" max="15623" width="13.140625" style="3" customWidth="1"/>
    <col min="15624" max="15624" width="15.5703125" style="3" customWidth="1"/>
    <col min="15625" max="15625" width="17" style="3" customWidth="1"/>
    <col min="15626" max="15626" width="16.140625" style="3" customWidth="1"/>
    <col min="15627" max="15627" width="17.5703125" style="3" bestFit="1" customWidth="1"/>
    <col min="15628" max="15628" width="15.5703125" style="3" customWidth="1"/>
    <col min="15629" max="15629" width="15.140625" style="3" customWidth="1"/>
    <col min="15630" max="15872" width="9.140625" style="3"/>
    <col min="15873" max="15873" width="24.42578125" style="3" customWidth="1"/>
    <col min="15874" max="15874" width="17.42578125" style="3" customWidth="1"/>
    <col min="15875" max="15875" width="15.7109375" style="3" customWidth="1"/>
    <col min="15876" max="15876" width="16.28515625" style="3" customWidth="1"/>
    <col min="15877" max="15877" width="16.5703125" style="3" bestFit="1" customWidth="1"/>
    <col min="15878" max="15879" width="13.140625" style="3" customWidth="1"/>
    <col min="15880" max="15880" width="15.5703125" style="3" customWidth="1"/>
    <col min="15881" max="15881" width="17" style="3" customWidth="1"/>
    <col min="15882" max="15882" width="16.140625" style="3" customWidth="1"/>
    <col min="15883" max="15883" width="17.5703125" style="3" bestFit="1" customWidth="1"/>
    <col min="15884" max="15884" width="15.5703125" style="3" customWidth="1"/>
    <col min="15885" max="15885" width="15.140625" style="3" customWidth="1"/>
    <col min="15886" max="16128" width="9.140625" style="3"/>
    <col min="16129" max="16129" width="24.42578125" style="3" customWidth="1"/>
    <col min="16130" max="16130" width="17.42578125" style="3" customWidth="1"/>
    <col min="16131" max="16131" width="15.7109375" style="3" customWidth="1"/>
    <col min="16132" max="16132" width="16.28515625" style="3" customWidth="1"/>
    <col min="16133" max="16133" width="16.5703125" style="3" bestFit="1" customWidth="1"/>
    <col min="16134" max="16135" width="13.140625" style="3" customWidth="1"/>
    <col min="16136" max="16136" width="15.5703125" style="3" customWidth="1"/>
    <col min="16137" max="16137" width="17" style="3" customWidth="1"/>
    <col min="16138" max="16138" width="16.140625" style="3" customWidth="1"/>
    <col min="16139" max="16139" width="17.5703125" style="3" bestFit="1" customWidth="1"/>
    <col min="16140" max="16140" width="15.5703125" style="3" customWidth="1"/>
    <col min="16141" max="16141" width="15.140625" style="3" customWidth="1"/>
    <col min="16142" max="16384" width="9.140625" style="3"/>
  </cols>
  <sheetData>
    <row r="1" spans="1:13" ht="15" customHeight="1" x14ac:dyDescent="0.25">
      <c r="A1" s="1"/>
      <c r="B1" s="1"/>
      <c r="C1" s="2" t="s">
        <v>6</v>
      </c>
      <c r="D1" s="2" t="s">
        <v>7</v>
      </c>
      <c r="E1" s="2" t="s">
        <v>7</v>
      </c>
      <c r="F1" s="2" t="s">
        <v>8</v>
      </c>
      <c r="G1" s="2" t="s">
        <v>9</v>
      </c>
      <c r="H1" s="2" t="s">
        <v>9</v>
      </c>
      <c r="I1" s="2" t="s">
        <v>9</v>
      </c>
      <c r="J1" s="2" t="s">
        <v>10</v>
      </c>
      <c r="K1" s="2" t="s">
        <v>11</v>
      </c>
      <c r="L1" s="2" t="s">
        <v>12</v>
      </c>
      <c r="M1" s="2" t="s">
        <v>13</v>
      </c>
    </row>
    <row r="2" spans="1:13" ht="15" customHeight="1" x14ac:dyDescent="0.25">
      <c r="A2" s="4" t="s">
        <v>14</v>
      </c>
      <c r="B2" s="20" t="s">
        <v>15</v>
      </c>
      <c r="C2" s="5" t="s">
        <v>16</v>
      </c>
      <c r="D2" s="5" t="s">
        <v>16</v>
      </c>
      <c r="E2" s="5" t="s">
        <v>16</v>
      </c>
      <c r="F2" s="5" t="s">
        <v>16</v>
      </c>
      <c r="G2" s="5" t="s">
        <v>17</v>
      </c>
      <c r="H2" s="5" t="s">
        <v>17</v>
      </c>
      <c r="I2" s="5" t="s">
        <v>17</v>
      </c>
      <c r="J2" s="5" t="s">
        <v>16</v>
      </c>
      <c r="K2" s="5" t="s">
        <v>18</v>
      </c>
      <c r="L2" s="5" t="s">
        <v>19</v>
      </c>
      <c r="M2" s="5" t="s">
        <v>16</v>
      </c>
    </row>
    <row r="3" spans="1:13" ht="15" customHeight="1" x14ac:dyDescent="0.25">
      <c r="A3" s="1"/>
      <c r="B3" s="1"/>
      <c r="C3" s="6" t="s">
        <v>20</v>
      </c>
      <c r="D3" s="6" t="s">
        <v>21</v>
      </c>
      <c r="E3" s="6" t="s">
        <v>22</v>
      </c>
      <c r="F3" s="6" t="s">
        <v>23</v>
      </c>
      <c r="G3" s="6" t="s">
        <v>24</v>
      </c>
      <c r="H3" s="6" t="s">
        <v>25</v>
      </c>
      <c r="I3" s="6" t="s">
        <v>26</v>
      </c>
      <c r="J3" s="6" t="s">
        <v>27</v>
      </c>
      <c r="K3" s="7" t="s">
        <v>3</v>
      </c>
      <c r="L3" s="7" t="s">
        <v>28</v>
      </c>
      <c r="M3" s="6" t="s">
        <v>5</v>
      </c>
    </row>
    <row r="4" spans="1:13" ht="15" customHeight="1" thickBot="1" x14ac:dyDescent="0.3">
      <c r="A4" s="8" t="s">
        <v>29</v>
      </c>
      <c r="B4" s="9"/>
      <c r="C4" s="10" t="s">
        <v>30</v>
      </c>
      <c r="D4" s="11" t="s">
        <v>30</v>
      </c>
      <c r="E4" s="11"/>
      <c r="F4" s="11" t="s">
        <v>31</v>
      </c>
      <c r="G4" s="11"/>
      <c r="H4" s="11" t="s">
        <v>32</v>
      </c>
      <c r="I4" s="11" t="s">
        <v>32</v>
      </c>
      <c r="J4" s="11" t="s">
        <v>31</v>
      </c>
      <c r="K4" s="11" t="s">
        <v>32</v>
      </c>
      <c r="L4" s="11"/>
      <c r="M4" s="11" t="s">
        <v>33</v>
      </c>
    </row>
    <row r="5" spans="1:13" s="18" customFormat="1" ht="15" customHeight="1" thickTop="1" x14ac:dyDescent="0.25">
      <c r="A5" s="12" t="s">
        <v>41</v>
      </c>
      <c r="B5" s="12" t="s">
        <v>35</v>
      </c>
      <c r="C5" s="13">
        <v>197218.99</v>
      </c>
      <c r="D5" s="13">
        <v>40909759.579999998</v>
      </c>
      <c r="E5" s="13"/>
      <c r="F5" s="13"/>
      <c r="G5" s="13"/>
      <c r="H5" s="13">
        <v>-83351.92</v>
      </c>
      <c r="I5" s="13">
        <v>-973.95</v>
      </c>
      <c r="J5" s="13">
        <v>40754850.159999996</v>
      </c>
      <c r="K5" s="13">
        <f>M5-(C5+D5+E5-F5+G5+H5+I5-J5+L5)</f>
        <v>10051.620000000868</v>
      </c>
      <c r="L5" s="13"/>
      <c r="M5" s="13">
        <v>277854.15999999997</v>
      </c>
    </row>
    <row r="6" spans="1:13" s="18" customFormat="1" ht="15" customHeight="1" x14ac:dyDescent="0.25">
      <c r="A6" s="12" t="s">
        <v>42</v>
      </c>
      <c r="B6" s="12" t="s">
        <v>34</v>
      </c>
      <c r="C6" s="21">
        <v>28962645.550000001</v>
      </c>
      <c r="D6" s="13">
        <v>216003465</v>
      </c>
      <c r="E6" s="13"/>
      <c r="F6" s="13"/>
      <c r="G6" s="13">
        <v>447759</v>
      </c>
      <c r="H6" s="13"/>
      <c r="I6" s="13"/>
      <c r="J6" s="13">
        <v>205973982</v>
      </c>
      <c r="K6" s="13">
        <f>M6-(C6+D6+E6-F6+G6+H6+I6-J6+L6)</f>
        <v>-40.550000011920929</v>
      </c>
      <c r="L6" s="13"/>
      <c r="M6" s="13">
        <v>39439847</v>
      </c>
    </row>
    <row r="7" spans="1:13" s="18" customFormat="1" ht="15" customHeight="1" thickBot="1" x14ac:dyDescent="0.3">
      <c r="A7" s="14" t="s">
        <v>43</v>
      </c>
      <c r="B7" s="14" t="s">
        <v>35</v>
      </c>
      <c r="C7" s="15">
        <v>429780.16</v>
      </c>
      <c r="D7" s="15">
        <v>195902.07</v>
      </c>
      <c r="E7" s="15"/>
      <c r="F7" s="15"/>
      <c r="G7" s="15"/>
      <c r="H7" s="15">
        <v>-20776.05</v>
      </c>
      <c r="I7" s="15">
        <v>-28914.02</v>
      </c>
      <c r="J7" s="15">
        <v>458368.33</v>
      </c>
      <c r="K7" s="13">
        <f>M7-(C7+D7+E7-F7+G7+H7+I7-J7+L7)</f>
        <v>-85779.849999999904</v>
      </c>
      <c r="L7" s="15"/>
      <c r="M7" s="15">
        <v>31843.98</v>
      </c>
    </row>
    <row r="8" spans="1:13" s="18" customFormat="1" ht="15" customHeight="1" x14ac:dyDescent="0.25">
      <c r="A8" s="16"/>
      <c r="B8" s="16" t="s">
        <v>34</v>
      </c>
      <c r="C8" s="17">
        <f>C6</f>
        <v>28962645.550000001</v>
      </c>
      <c r="D8" s="17">
        <f t="shared" ref="D8:M8" si="0">D6</f>
        <v>216003465</v>
      </c>
      <c r="E8" s="17">
        <f t="shared" si="0"/>
        <v>0</v>
      </c>
      <c r="F8" s="17">
        <f t="shared" si="0"/>
        <v>0</v>
      </c>
      <c r="G8" s="17">
        <f t="shared" si="0"/>
        <v>447759</v>
      </c>
      <c r="H8" s="17">
        <f t="shared" si="0"/>
        <v>0</v>
      </c>
      <c r="I8" s="17">
        <f t="shared" si="0"/>
        <v>0</v>
      </c>
      <c r="J8" s="17">
        <f t="shared" si="0"/>
        <v>205973982</v>
      </c>
      <c r="K8" s="17">
        <f t="shared" si="0"/>
        <v>-40.550000011920929</v>
      </c>
      <c r="L8" s="17">
        <f t="shared" si="0"/>
        <v>0</v>
      </c>
      <c r="M8" s="17">
        <f t="shared" si="0"/>
        <v>39439847</v>
      </c>
    </row>
    <row r="9" spans="1:13" s="18" customFormat="1" ht="15" customHeight="1" thickBot="1" x14ac:dyDescent="0.3">
      <c r="A9" s="22"/>
      <c r="B9" s="22" t="s">
        <v>35</v>
      </c>
      <c r="C9" s="23">
        <f>C5+C7</f>
        <v>626999.14999999991</v>
      </c>
      <c r="D9" s="23">
        <f t="shared" ref="D9:M9" si="1">D5+D7</f>
        <v>41105661.649999999</v>
      </c>
      <c r="E9" s="23">
        <f t="shared" si="1"/>
        <v>0</v>
      </c>
      <c r="F9" s="23">
        <f t="shared" si="1"/>
        <v>0</v>
      </c>
      <c r="G9" s="23">
        <f t="shared" si="1"/>
        <v>0</v>
      </c>
      <c r="H9" s="23">
        <f t="shared" si="1"/>
        <v>-104127.97</v>
      </c>
      <c r="I9" s="23">
        <f t="shared" si="1"/>
        <v>-29887.97</v>
      </c>
      <c r="J9" s="23">
        <f t="shared" si="1"/>
        <v>41213218.489999995</v>
      </c>
      <c r="K9" s="23">
        <f t="shared" si="1"/>
        <v>-75728.229999999035</v>
      </c>
      <c r="L9" s="23">
        <f t="shared" si="1"/>
        <v>0</v>
      </c>
      <c r="M9" s="23">
        <f t="shared" si="1"/>
        <v>309698.13999999996</v>
      </c>
    </row>
    <row r="10" spans="1:13" ht="15" customHeight="1" thickTop="1" x14ac:dyDescent="0.25"/>
    <row r="11" spans="1:13" ht="15" customHeight="1" x14ac:dyDescent="0.25"/>
    <row r="12" spans="1:13" ht="15" customHeight="1" x14ac:dyDescent="0.25"/>
    <row r="13" spans="1:13" ht="15" customHeight="1" x14ac:dyDescent="0.25">
      <c r="A13" s="1"/>
      <c r="B13" s="1"/>
      <c r="C13" s="2" t="s">
        <v>6</v>
      </c>
      <c r="D13" s="2" t="s">
        <v>7</v>
      </c>
      <c r="E13" s="2" t="s">
        <v>7</v>
      </c>
      <c r="F13" s="2" t="s">
        <v>8</v>
      </c>
      <c r="G13" s="2" t="s">
        <v>9</v>
      </c>
      <c r="H13" s="2" t="s">
        <v>9</v>
      </c>
      <c r="I13" s="2" t="s">
        <v>9</v>
      </c>
      <c r="J13" s="2" t="s">
        <v>10</v>
      </c>
      <c r="K13" s="2" t="s">
        <v>11</v>
      </c>
      <c r="L13" s="2" t="s">
        <v>12</v>
      </c>
      <c r="M13" s="2" t="s">
        <v>13</v>
      </c>
    </row>
    <row r="14" spans="1:13" ht="15" customHeight="1" x14ac:dyDescent="0.25">
      <c r="A14" s="4" t="s">
        <v>14</v>
      </c>
      <c r="B14" s="20" t="s">
        <v>36</v>
      </c>
      <c r="C14" s="5" t="s">
        <v>16</v>
      </c>
      <c r="D14" s="5" t="s">
        <v>16</v>
      </c>
      <c r="E14" s="5" t="s">
        <v>16</v>
      </c>
      <c r="F14" s="5" t="s">
        <v>16</v>
      </c>
      <c r="G14" s="5" t="s">
        <v>17</v>
      </c>
      <c r="H14" s="5" t="s">
        <v>17</v>
      </c>
      <c r="I14" s="5" t="s">
        <v>17</v>
      </c>
      <c r="J14" s="5" t="s">
        <v>16</v>
      </c>
      <c r="K14" s="5" t="s">
        <v>18</v>
      </c>
      <c r="L14" s="5" t="s">
        <v>19</v>
      </c>
      <c r="M14" s="5" t="s">
        <v>16</v>
      </c>
    </row>
    <row r="15" spans="1:13" ht="15" customHeight="1" x14ac:dyDescent="0.25">
      <c r="A15" s="1"/>
      <c r="B15" s="1"/>
      <c r="C15" s="6" t="s">
        <v>20</v>
      </c>
      <c r="D15" s="6" t="s">
        <v>21</v>
      </c>
      <c r="E15" s="6" t="s">
        <v>22</v>
      </c>
      <c r="F15" s="6" t="s">
        <v>23</v>
      </c>
      <c r="G15" s="6" t="s">
        <v>24</v>
      </c>
      <c r="H15" s="6" t="s">
        <v>25</v>
      </c>
      <c r="I15" s="6" t="s">
        <v>26</v>
      </c>
      <c r="J15" s="6" t="s">
        <v>27</v>
      </c>
      <c r="K15" s="7" t="s">
        <v>3</v>
      </c>
      <c r="L15" s="7" t="s">
        <v>28</v>
      </c>
      <c r="M15" s="6" t="s">
        <v>5</v>
      </c>
    </row>
    <row r="16" spans="1:13" ht="15" customHeight="1" thickBot="1" x14ac:dyDescent="0.3">
      <c r="A16" s="8" t="s">
        <v>29</v>
      </c>
      <c r="B16" s="9"/>
      <c r="C16" s="10" t="s">
        <v>30</v>
      </c>
      <c r="D16" s="11" t="s">
        <v>30</v>
      </c>
      <c r="E16" s="11"/>
      <c r="F16" s="11" t="s">
        <v>31</v>
      </c>
      <c r="G16" s="11"/>
      <c r="H16" s="11" t="s">
        <v>32</v>
      </c>
      <c r="I16" s="11" t="s">
        <v>32</v>
      </c>
      <c r="J16" s="11" t="s">
        <v>31</v>
      </c>
      <c r="K16" s="11" t="s">
        <v>32</v>
      </c>
      <c r="L16" s="11"/>
      <c r="M16" s="11" t="s">
        <v>33</v>
      </c>
    </row>
    <row r="17" spans="1:13" ht="15" customHeight="1" thickTop="1" x14ac:dyDescent="0.25">
      <c r="A17" s="12" t="s">
        <v>41</v>
      </c>
      <c r="B17" s="12" t="s">
        <v>35</v>
      </c>
      <c r="C17" s="13">
        <v>277854.15999999997</v>
      </c>
      <c r="D17" s="13">
        <v>2854089.47</v>
      </c>
      <c r="E17" s="13"/>
      <c r="F17" s="13"/>
      <c r="G17" s="13"/>
      <c r="H17" s="13">
        <v>1007.1</v>
      </c>
      <c r="I17" s="13">
        <v>10122.14</v>
      </c>
      <c r="J17" s="13">
        <v>2828716.41</v>
      </c>
      <c r="K17" s="13">
        <f>M17-(C17+D17+E17-F17+G17+H17+I17-J17+L17)</f>
        <v>-1025.1300000004121</v>
      </c>
      <c r="L17" s="13"/>
      <c r="M17" s="13">
        <v>313331.33</v>
      </c>
    </row>
    <row r="18" spans="1:13" ht="15" customHeight="1" x14ac:dyDescent="0.25">
      <c r="A18" s="12" t="s">
        <v>42</v>
      </c>
      <c r="B18" s="12" t="s">
        <v>34</v>
      </c>
      <c r="C18" s="13">
        <v>39439847</v>
      </c>
      <c r="D18" s="13"/>
      <c r="E18" s="13"/>
      <c r="F18" s="13"/>
      <c r="G18" s="13"/>
      <c r="H18" s="13"/>
      <c r="I18" s="13"/>
      <c r="J18" s="13"/>
      <c r="K18" s="13">
        <f>M18-(C18+D18+E18-F18+G18+H18+I18-J18+L18)</f>
        <v>-39439847</v>
      </c>
      <c r="L18" s="13"/>
      <c r="M18" s="13"/>
    </row>
    <row r="19" spans="1:13" ht="15" customHeight="1" thickBot="1" x14ac:dyDescent="0.3">
      <c r="A19" s="14" t="s">
        <v>43</v>
      </c>
      <c r="B19" s="14" t="s">
        <v>35</v>
      </c>
      <c r="C19" s="15">
        <v>31843.98</v>
      </c>
      <c r="D19" s="15">
        <v>271675.05</v>
      </c>
      <c r="E19" s="15"/>
      <c r="F19" s="15"/>
      <c r="G19" s="15"/>
      <c r="H19" s="15"/>
      <c r="I19" s="15"/>
      <c r="J19" s="15">
        <v>256948.57</v>
      </c>
      <c r="K19" s="13">
        <f>M19-(C19+D19+E19-F19+G19+H19+I19-J19+L19)</f>
        <v>226559.24000000005</v>
      </c>
      <c r="L19" s="15"/>
      <c r="M19" s="15">
        <v>273129.7</v>
      </c>
    </row>
    <row r="20" spans="1:13" ht="15" customHeight="1" x14ac:dyDescent="0.25">
      <c r="A20" s="16"/>
      <c r="B20" s="16" t="s">
        <v>34</v>
      </c>
      <c r="C20" s="17">
        <f>C18</f>
        <v>39439847</v>
      </c>
      <c r="D20" s="17">
        <f t="shared" ref="D20:M20" si="2">D18</f>
        <v>0</v>
      </c>
      <c r="E20" s="17">
        <f t="shared" si="2"/>
        <v>0</v>
      </c>
      <c r="F20" s="17">
        <f t="shared" si="2"/>
        <v>0</v>
      </c>
      <c r="G20" s="17">
        <f t="shared" si="2"/>
        <v>0</v>
      </c>
      <c r="H20" s="17">
        <f t="shared" si="2"/>
        <v>0</v>
      </c>
      <c r="I20" s="17">
        <f t="shared" si="2"/>
        <v>0</v>
      </c>
      <c r="J20" s="17">
        <f t="shared" si="2"/>
        <v>0</v>
      </c>
      <c r="K20" s="17">
        <f t="shared" si="2"/>
        <v>-39439847</v>
      </c>
      <c r="L20" s="17">
        <f t="shared" si="2"/>
        <v>0</v>
      </c>
      <c r="M20" s="17">
        <f t="shared" si="2"/>
        <v>0</v>
      </c>
    </row>
    <row r="21" spans="1:13" ht="15" customHeight="1" thickBot="1" x14ac:dyDescent="0.3">
      <c r="A21" s="22"/>
      <c r="B21" s="22" t="s">
        <v>35</v>
      </c>
      <c r="C21" s="23">
        <f>C17+C19</f>
        <v>309698.13999999996</v>
      </c>
      <c r="D21" s="23">
        <f t="shared" ref="D21:M21" si="3">D17+D19</f>
        <v>3125764.52</v>
      </c>
      <c r="E21" s="23">
        <f t="shared" si="3"/>
        <v>0</v>
      </c>
      <c r="F21" s="23">
        <f t="shared" si="3"/>
        <v>0</v>
      </c>
      <c r="G21" s="23">
        <f t="shared" si="3"/>
        <v>0</v>
      </c>
      <c r="H21" s="23">
        <f t="shared" si="3"/>
        <v>1007.1</v>
      </c>
      <c r="I21" s="23">
        <f t="shared" si="3"/>
        <v>10122.14</v>
      </c>
      <c r="J21" s="23">
        <f t="shared" si="3"/>
        <v>3085664.98</v>
      </c>
      <c r="K21" s="23">
        <f t="shared" si="3"/>
        <v>225534.10999999964</v>
      </c>
      <c r="L21" s="23">
        <f t="shared" si="3"/>
        <v>0</v>
      </c>
      <c r="M21" s="23">
        <f t="shared" si="3"/>
        <v>586461.03</v>
      </c>
    </row>
    <row r="22" spans="1:13" ht="15" customHeight="1" thickTop="1" x14ac:dyDescent="0.25">
      <c r="C22" s="3"/>
      <c r="D22" s="3"/>
      <c r="E22" s="3"/>
      <c r="F22" s="3"/>
      <c r="G22" s="3"/>
      <c r="H22" s="3"/>
      <c r="I22" s="3"/>
      <c r="J22" s="3"/>
      <c r="K22" s="3"/>
      <c r="L22" s="3"/>
      <c r="M22" s="3"/>
    </row>
    <row r="23" spans="1:13" ht="15" customHeight="1" x14ac:dyDescent="0.25">
      <c r="C23" s="3"/>
      <c r="D23" s="3"/>
      <c r="E23" s="3"/>
      <c r="F23" s="3"/>
      <c r="G23" s="3"/>
      <c r="H23" s="3"/>
      <c r="I23" s="3"/>
      <c r="J23" s="3"/>
      <c r="K23" s="3"/>
      <c r="L23" s="3"/>
      <c r="M23" s="3"/>
    </row>
    <row r="24" spans="1:13" ht="15" customHeight="1" x14ac:dyDescent="0.25">
      <c r="C24" s="3"/>
      <c r="D24" s="3"/>
      <c r="E24" s="3"/>
      <c r="F24" s="3"/>
      <c r="G24" s="3"/>
      <c r="H24" s="3"/>
      <c r="I24" s="3"/>
      <c r="J24" s="3"/>
      <c r="K24" s="3"/>
      <c r="L24" s="3"/>
      <c r="M24" s="3"/>
    </row>
    <row r="25" spans="1:13" ht="15" customHeight="1" x14ac:dyDescent="0.25">
      <c r="A25" s="1"/>
      <c r="B25" s="1"/>
      <c r="C25" s="2" t="s">
        <v>6</v>
      </c>
      <c r="D25" s="2" t="s">
        <v>7</v>
      </c>
      <c r="E25" s="2" t="s">
        <v>7</v>
      </c>
      <c r="F25" s="2" t="s">
        <v>8</v>
      </c>
      <c r="G25" s="2" t="s">
        <v>9</v>
      </c>
      <c r="H25" s="2" t="s">
        <v>9</v>
      </c>
      <c r="I25" s="2" t="s">
        <v>9</v>
      </c>
      <c r="J25" s="2" t="s">
        <v>10</v>
      </c>
      <c r="K25" s="2" t="s">
        <v>11</v>
      </c>
      <c r="L25" s="2" t="s">
        <v>12</v>
      </c>
      <c r="M25" s="2" t="s">
        <v>13</v>
      </c>
    </row>
    <row r="26" spans="1:13" ht="15" customHeight="1" x14ac:dyDescent="0.25">
      <c r="A26" s="4" t="s">
        <v>14</v>
      </c>
      <c r="B26" s="20" t="s">
        <v>37</v>
      </c>
      <c r="C26" s="5" t="s">
        <v>16</v>
      </c>
      <c r="D26" s="5" t="s">
        <v>16</v>
      </c>
      <c r="E26" s="5" t="s">
        <v>16</v>
      </c>
      <c r="F26" s="5" t="s">
        <v>16</v>
      </c>
      <c r="G26" s="5" t="s">
        <v>17</v>
      </c>
      <c r="H26" s="5" t="s">
        <v>17</v>
      </c>
      <c r="I26" s="5" t="s">
        <v>17</v>
      </c>
      <c r="J26" s="5" t="s">
        <v>16</v>
      </c>
      <c r="K26" s="5" t="s">
        <v>18</v>
      </c>
      <c r="L26" s="5" t="s">
        <v>19</v>
      </c>
      <c r="M26" s="5" t="s">
        <v>16</v>
      </c>
    </row>
    <row r="27" spans="1:13" ht="15" customHeight="1" x14ac:dyDescent="0.25">
      <c r="A27" s="1"/>
      <c r="B27" s="1"/>
      <c r="C27" s="6" t="s">
        <v>20</v>
      </c>
      <c r="D27" s="6" t="s">
        <v>21</v>
      </c>
      <c r="E27" s="6" t="s">
        <v>22</v>
      </c>
      <c r="F27" s="6" t="s">
        <v>23</v>
      </c>
      <c r="G27" s="6" t="s">
        <v>24</v>
      </c>
      <c r="H27" s="6" t="s">
        <v>25</v>
      </c>
      <c r="I27" s="6" t="s">
        <v>26</v>
      </c>
      <c r="J27" s="6" t="s">
        <v>27</v>
      </c>
      <c r="K27" s="7" t="s">
        <v>3</v>
      </c>
      <c r="L27" s="7" t="s">
        <v>28</v>
      </c>
      <c r="M27" s="6" t="s">
        <v>5</v>
      </c>
    </row>
    <row r="28" spans="1:13" ht="15" customHeight="1" thickBot="1" x14ac:dyDescent="0.3">
      <c r="A28" s="8" t="s">
        <v>29</v>
      </c>
      <c r="B28" s="9"/>
      <c r="C28" s="10" t="s">
        <v>30</v>
      </c>
      <c r="D28" s="11" t="s">
        <v>30</v>
      </c>
      <c r="E28" s="11"/>
      <c r="F28" s="11" t="s">
        <v>31</v>
      </c>
      <c r="G28" s="11"/>
      <c r="H28" s="11" t="s">
        <v>32</v>
      </c>
      <c r="I28" s="11" t="s">
        <v>32</v>
      </c>
      <c r="J28" s="11" t="s">
        <v>31</v>
      </c>
      <c r="K28" s="11" t="s">
        <v>32</v>
      </c>
      <c r="L28" s="11"/>
      <c r="M28" s="11" t="s">
        <v>33</v>
      </c>
    </row>
    <row r="29" spans="1:13" ht="15" customHeight="1" thickTop="1" x14ac:dyDescent="0.25">
      <c r="A29" s="12" t="s">
        <v>41</v>
      </c>
      <c r="B29" s="12" t="s">
        <v>35</v>
      </c>
      <c r="C29" s="13">
        <v>277854.15999999997</v>
      </c>
      <c r="D29" s="13">
        <v>3814366.43</v>
      </c>
      <c r="E29" s="13"/>
      <c r="F29" s="13"/>
      <c r="G29" s="13"/>
      <c r="H29" s="13">
        <v>1007.1</v>
      </c>
      <c r="I29" s="13">
        <v>10122.379999999999</v>
      </c>
      <c r="J29" s="13">
        <v>3885387.64</v>
      </c>
      <c r="K29" s="13">
        <f>M29-(C29+D29+E29-F29+G29+H29+I29-J29+L29)</f>
        <v>-1024.8300000001618</v>
      </c>
      <c r="L29" s="13"/>
      <c r="M29" s="13">
        <v>216937.60000000001</v>
      </c>
    </row>
    <row r="30" spans="1:13" ht="15" customHeight="1" x14ac:dyDescent="0.25">
      <c r="A30" s="12" t="s">
        <v>42</v>
      </c>
      <c r="B30" s="12" t="s">
        <v>34</v>
      </c>
      <c r="C30" s="13">
        <v>39439847</v>
      </c>
      <c r="D30" s="13"/>
      <c r="E30" s="13"/>
      <c r="F30" s="13"/>
      <c r="G30" s="13"/>
      <c r="H30" s="13"/>
      <c r="I30" s="13"/>
      <c r="J30" s="13"/>
      <c r="K30" s="13">
        <f>M30-(C30+D30+E30-F30+G30+H30+I30-J30+L30)</f>
        <v>-39439847</v>
      </c>
      <c r="L30" s="13"/>
      <c r="M30" s="13"/>
    </row>
    <row r="31" spans="1:13" ht="15" customHeight="1" thickBot="1" x14ac:dyDescent="0.3">
      <c r="A31" s="14" t="s">
        <v>43</v>
      </c>
      <c r="B31" s="14" t="s">
        <v>35</v>
      </c>
      <c r="C31" s="15">
        <v>31843.98</v>
      </c>
      <c r="D31" s="15">
        <v>821324.52</v>
      </c>
      <c r="E31" s="15"/>
      <c r="F31" s="15"/>
      <c r="G31" s="15"/>
      <c r="H31" s="15">
        <v>0.25</v>
      </c>
      <c r="I31" s="15"/>
      <c r="J31" s="15">
        <v>843444.38</v>
      </c>
      <c r="K31" s="13">
        <f>M31-(C31+D31+E31-F31+G31+H31+I31-J31+L31)</f>
        <v>226559.42</v>
      </c>
      <c r="L31" s="15"/>
      <c r="M31" s="15">
        <v>236283.79</v>
      </c>
    </row>
    <row r="32" spans="1:13" ht="15" customHeight="1" x14ac:dyDescent="0.25">
      <c r="A32" s="16"/>
      <c r="B32" s="16" t="s">
        <v>34</v>
      </c>
      <c r="C32" s="17">
        <f>C30</f>
        <v>39439847</v>
      </c>
      <c r="D32" s="17">
        <f t="shared" ref="D32:M32" si="4">D30</f>
        <v>0</v>
      </c>
      <c r="E32" s="17">
        <f t="shared" si="4"/>
        <v>0</v>
      </c>
      <c r="F32" s="17">
        <f t="shared" si="4"/>
        <v>0</v>
      </c>
      <c r="G32" s="17">
        <f t="shared" si="4"/>
        <v>0</v>
      </c>
      <c r="H32" s="17">
        <f t="shared" si="4"/>
        <v>0</v>
      </c>
      <c r="I32" s="17">
        <f t="shared" si="4"/>
        <v>0</v>
      </c>
      <c r="J32" s="17">
        <f t="shared" si="4"/>
        <v>0</v>
      </c>
      <c r="K32" s="17">
        <f t="shared" si="4"/>
        <v>-39439847</v>
      </c>
      <c r="L32" s="17">
        <f t="shared" si="4"/>
        <v>0</v>
      </c>
      <c r="M32" s="17">
        <f t="shared" si="4"/>
        <v>0</v>
      </c>
    </row>
    <row r="33" spans="1:13" ht="15" customHeight="1" thickBot="1" x14ac:dyDescent="0.3">
      <c r="A33" s="22"/>
      <c r="B33" s="22" t="s">
        <v>35</v>
      </c>
      <c r="C33" s="23">
        <f>C29+C31</f>
        <v>309698.13999999996</v>
      </c>
      <c r="D33" s="23">
        <f t="shared" ref="D33:M33" si="5">D29+D31</f>
        <v>4635690.95</v>
      </c>
      <c r="E33" s="23">
        <f t="shared" si="5"/>
        <v>0</v>
      </c>
      <c r="F33" s="23">
        <f t="shared" si="5"/>
        <v>0</v>
      </c>
      <c r="G33" s="23">
        <f t="shared" si="5"/>
        <v>0</v>
      </c>
      <c r="H33" s="23">
        <f t="shared" si="5"/>
        <v>1007.35</v>
      </c>
      <c r="I33" s="23">
        <f t="shared" si="5"/>
        <v>10122.379999999999</v>
      </c>
      <c r="J33" s="23">
        <f t="shared" si="5"/>
        <v>4728832.0200000005</v>
      </c>
      <c r="K33" s="23">
        <f t="shared" si="5"/>
        <v>225534.58999999985</v>
      </c>
      <c r="L33" s="23">
        <f t="shared" si="5"/>
        <v>0</v>
      </c>
      <c r="M33" s="23">
        <f t="shared" si="5"/>
        <v>453221.39</v>
      </c>
    </row>
    <row r="34" spans="1:13" ht="15" customHeight="1" thickTop="1" x14ac:dyDescent="0.25">
      <c r="C34" s="3"/>
      <c r="D34" s="3"/>
      <c r="E34" s="3"/>
      <c r="F34" s="3"/>
      <c r="G34" s="3"/>
      <c r="H34" s="3"/>
      <c r="I34" s="3"/>
      <c r="J34" s="3"/>
      <c r="K34" s="3"/>
      <c r="L34" s="3"/>
      <c r="M34" s="3"/>
    </row>
    <row r="35" spans="1:13" ht="15" customHeight="1" x14ac:dyDescent="0.25">
      <c r="C35" s="3"/>
      <c r="D35" s="3"/>
      <c r="E35" s="3"/>
      <c r="F35" s="3"/>
      <c r="G35" s="3"/>
      <c r="H35" s="3"/>
      <c r="I35" s="3"/>
      <c r="J35" s="3"/>
      <c r="K35" s="3"/>
      <c r="L35" s="3"/>
      <c r="M35" s="3"/>
    </row>
    <row r="36" spans="1:13" ht="15" customHeight="1" x14ac:dyDescent="0.25">
      <c r="C36" s="3"/>
      <c r="D36" s="3"/>
      <c r="E36" s="3"/>
      <c r="F36" s="3"/>
      <c r="G36" s="3"/>
      <c r="H36" s="3"/>
      <c r="I36" s="3"/>
      <c r="J36" s="3"/>
      <c r="K36" s="3"/>
      <c r="L36" s="3"/>
      <c r="M36" s="3"/>
    </row>
    <row r="37" spans="1:13" ht="15" customHeight="1" x14ac:dyDescent="0.25">
      <c r="A37" s="1"/>
      <c r="B37" s="1"/>
      <c r="C37" s="2" t="s">
        <v>6</v>
      </c>
      <c r="D37" s="2" t="s">
        <v>7</v>
      </c>
      <c r="E37" s="2" t="s">
        <v>7</v>
      </c>
      <c r="F37" s="2" t="s">
        <v>8</v>
      </c>
      <c r="G37" s="2" t="s">
        <v>9</v>
      </c>
      <c r="H37" s="2" t="s">
        <v>9</v>
      </c>
      <c r="I37" s="2" t="s">
        <v>9</v>
      </c>
      <c r="J37" s="2" t="s">
        <v>10</v>
      </c>
      <c r="K37" s="2" t="s">
        <v>11</v>
      </c>
      <c r="L37" s="2" t="s">
        <v>12</v>
      </c>
      <c r="M37" s="2" t="s">
        <v>13</v>
      </c>
    </row>
    <row r="38" spans="1:13" ht="15" customHeight="1" x14ac:dyDescent="0.25">
      <c r="A38" s="4" t="s">
        <v>14</v>
      </c>
      <c r="B38" s="20" t="s">
        <v>38</v>
      </c>
      <c r="C38" s="5" t="s">
        <v>16</v>
      </c>
      <c r="D38" s="5" t="s">
        <v>16</v>
      </c>
      <c r="E38" s="5" t="s">
        <v>16</v>
      </c>
      <c r="F38" s="5" t="s">
        <v>16</v>
      </c>
      <c r="G38" s="5" t="s">
        <v>17</v>
      </c>
      <c r="H38" s="5" t="s">
        <v>17</v>
      </c>
      <c r="I38" s="5" t="s">
        <v>17</v>
      </c>
      <c r="J38" s="5" t="s">
        <v>16</v>
      </c>
      <c r="K38" s="5" t="s">
        <v>18</v>
      </c>
      <c r="L38" s="5" t="s">
        <v>19</v>
      </c>
      <c r="M38" s="5" t="s">
        <v>16</v>
      </c>
    </row>
    <row r="39" spans="1:13" ht="15" customHeight="1" x14ac:dyDescent="0.25">
      <c r="A39" s="1"/>
      <c r="B39" s="1"/>
      <c r="C39" s="6" t="s">
        <v>20</v>
      </c>
      <c r="D39" s="6" t="s">
        <v>21</v>
      </c>
      <c r="E39" s="6" t="s">
        <v>22</v>
      </c>
      <c r="F39" s="6" t="s">
        <v>23</v>
      </c>
      <c r="G39" s="6" t="s">
        <v>24</v>
      </c>
      <c r="H39" s="6" t="s">
        <v>25</v>
      </c>
      <c r="I39" s="6" t="s">
        <v>26</v>
      </c>
      <c r="J39" s="6" t="s">
        <v>27</v>
      </c>
      <c r="K39" s="7" t="s">
        <v>3</v>
      </c>
      <c r="L39" s="7" t="s">
        <v>28</v>
      </c>
      <c r="M39" s="6" t="s">
        <v>5</v>
      </c>
    </row>
    <row r="40" spans="1:13" ht="15" customHeight="1" thickBot="1" x14ac:dyDescent="0.3">
      <c r="A40" s="8" t="s">
        <v>29</v>
      </c>
      <c r="B40" s="9"/>
      <c r="C40" s="10" t="s">
        <v>30</v>
      </c>
      <c r="D40" s="11" t="s">
        <v>30</v>
      </c>
      <c r="E40" s="11"/>
      <c r="F40" s="11" t="s">
        <v>31</v>
      </c>
      <c r="G40" s="11"/>
      <c r="H40" s="11" t="s">
        <v>32</v>
      </c>
      <c r="I40" s="11" t="s">
        <v>32</v>
      </c>
      <c r="J40" s="11" t="s">
        <v>31</v>
      </c>
      <c r="K40" s="11" t="s">
        <v>32</v>
      </c>
      <c r="L40" s="11"/>
      <c r="M40" s="11" t="s">
        <v>33</v>
      </c>
    </row>
    <row r="41" spans="1:13" ht="15" customHeight="1" thickTop="1" x14ac:dyDescent="0.25">
      <c r="A41" s="12" t="s">
        <v>41</v>
      </c>
      <c r="B41" s="12" t="s">
        <v>35</v>
      </c>
      <c r="C41" s="13">
        <v>277854.15999999997</v>
      </c>
      <c r="D41" s="13"/>
      <c r="E41" s="13"/>
      <c r="F41" s="13"/>
      <c r="G41" s="13"/>
      <c r="H41" s="13"/>
      <c r="I41" s="13"/>
      <c r="J41" s="13"/>
      <c r="K41" s="13">
        <f>M41-(C41+D41+E41-F41+G41+H41+I41-J41+L41)</f>
        <v>-277854.15999999997</v>
      </c>
      <c r="L41" s="13"/>
      <c r="M41" s="13"/>
    </row>
    <row r="42" spans="1:13" ht="15" customHeight="1" x14ac:dyDescent="0.25">
      <c r="A42" s="12" t="s">
        <v>42</v>
      </c>
      <c r="B42" s="12" t="s">
        <v>34</v>
      </c>
      <c r="C42" s="13">
        <v>39439847</v>
      </c>
      <c r="D42" s="13"/>
      <c r="E42" s="13"/>
      <c r="F42" s="13"/>
      <c r="G42" s="13"/>
      <c r="H42" s="13"/>
      <c r="I42" s="13"/>
      <c r="J42" s="13"/>
      <c r="K42" s="13">
        <f>M42-(C42+D42+E42-F42+G42+H42+I42-J42+L42)</f>
        <v>-39439847</v>
      </c>
      <c r="L42" s="13"/>
      <c r="M42" s="13"/>
    </row>
    <row r="43" spans="1:13" ht="15" customHeight="1" thickBot="1" x14ac:dyDescent="0.3">
      <c r="A43" s="24" t="s">
        <v>43</v>
      </c>
      <c r="B43" s="14" t="s">
        <v>35</v>
      </c>
      <c r="C43" s="15">
        <v>31843.98</v>
      </c>
      <c r="D43" s="15">
        <v>1764680.92</v>
      </c>
      <c r="E43" s="15"/>
      <c r="F43" s="15"/>
      <c r="G43" s="15"/>
      <c r="H43" s="15">
        <v>166.22</v>
      </c>
      <c r="I43" s="15"/>
      <c r="J43" s="15">
        <v>1795127.96</v>
      </c>
      <c r="K43" s="13">
        <f>M43-(C43+D43+E43-F43+G43+H43+I43-J43+L43)</f>
        <v>225526.08000000007</v>
      </c>
      <c r="L43" s="15"/>
      <c r="M43" s="15">
        <v>227089.24</v>
      </c>
    </row>
    <row r="44" spans="1:13" ht="15" customHeight="1" x14ac:dyDescent="0.25">
      <c r="A44" s="16"/>
      <c r="B44" s="16" t="s">
        <v>34</v>
      </c>
      <c r="C44" s="17">
        <f>C42</f>
        <v>39439847</v>
      </c>
      <c r="D44" s="17">
        <f t="shared" ref="D44:M44" si="6">D42</f>
        <v>0</v>
      </c>
      <c r="E44" s="17">
        <f t="shared" si="6"/>
        <v>0</v>
      </c>
      <c r="F44" s="17">
        <f t="shared" si="6"/>
        <v>0</v>
      </c>
      <c r="G44" s="17">
        <f t="shared" si="6"/>
        <v>0</v>
      </c>
      <c r="H44" s="17">
        <f t="shared" si="6"/>
        <v>0</v>
      </c>
      <c r="I44" s="17">
        <f t="shared" si="6"/>
        <v>0</v>
      </c>
      <c r="J44" s="17">
        <f t="shared" si="6"/>
        <v>0</v>
      </c>
      <c r="K44" s="17">
        <f t="shared" si="6"/>
        <v>-39439847</v>
      </c>
      <c r="L44" s="17">
        <f t="shared" si="6"/>
        <v>0</v>
      </c>
      <c r="M44" s="17">
        <f t="shared" si="6"/>
        <v>0</v>
      </c>
    </row>
    <row r="45" spans="1:13" ht="15" customHeight="1" thickBot="1" x14ac:dyDescent="0.3">
      <c r="A45" s="22"/>
      <c r="B45" s="22" t="s">
        <v>35</v>
      </c>
      <c r="C45" s="23">
        <f>C41+C43</f>
        <v>309698.13999999996</v>
      </c>
      <c r="D45" s="23">
        <f t="shared" ref="D45:M45" si="7">D41+D43</f>
        <v>1764680.92</v>
      </c>
      <c r="E45" s="23">
        <f t="shared" si="7"/>
        <v>0</v>
      </c>
      <c r="F45" s="23">
        <f t="shared" si="7"/>
        <v>0</v>
      </c>
      <c r="G45" s="23">
        <f t="shared" si="7"/>
        <v>0</v>
      </c>
      <c r="H45" s="23">
        <f t="shared" si="7"/>
        <v>166.22</v>
      </c>
      <c r="I45" s="23">
        <f t="shared" si="7"/>
        <v>0</v>
      </c>
      <c r="J45" s="23">
        <f t="shared" si="7"/>
        <v>1795127.96</v>
      </c>
      <c r="K45" s="23">
        <f t="shared" si="7"/>
        <v>-52328.0799999999</v>
      </c>
      <c r="L45" s="23">
        <f t="shared" si="7"/>
        <v>0</v>
      </c>
      <c r="M45" s="23">
        <f t="shared" si="7"/>
        <v>227089.24</v>
      </c>
    </row>
    <row r="46" spans="1:13" ht="15" customHeight="1" thickTop="1" x14ac:dyDescent="0.25">
      <c r="C46" s="3"/>
      <c r="D46" s="3"/>
      <c r="E46" s="3"/>
      <c r="F46" s="3"/>
      <c r="G46" s="3"/>
      <c r="H46" s="3"/>
      <c r="I46" s="3"/>
      <c r="J46" s="3"/>
      <c r="K46" s="3"/>
      <c r="L46" s="3"/>
      <c r="M46" s="3"/>
    </row>
    <row r="47" spans="1:13" ht="15" customHeight="1" x14ac:dyDescent="0.25">
      <c r="C47" s="3"/>
      <c r="D47" s="3"/>
      <c r="E47" s="3"/>
      <c r="F47" s="3"/>
      <c r="G47" s="3"/>
      <c r="H47" s="3"/>
      <c r="I47" s="3"/>
      <c r="J47" s="3"/>
      <c r="K47" s="3"/>
      <c r="L47" s="3"/>
      <c r="M47" s="3"/>
    </row>
    <row r="48" spans="1:13" ht="15" customHeight="1" x14ac:dyDescent="0.25">
      <c r="C48" s="3"/>
      <c r="D48" s="3"/>
      <c r="E48" s="3"/>
      <c r="F48" s="3"/>
      <c r="G48" s="3"/>
      <c r="H48" s="3"/>
      <c r="I48" s="3"/>
      <c r="J48" s="3"/>
      <c r="K48" s="3"/>
      <c r="L48" s="3"/>
      <c r="M48" s="3"/>
    </row>
    <row r="49" spans="1:13" ht="15" customHeight="1" x14ac:dyDescent="0.25">
      <c r="A49" s="1"/>
      <c r="B49" s="1"/>
      <c r="C49" s="2" t="s">
        <v>6</v>
      </c>
      <c r="D49" s="2" t="s">
        <v>7</v>
      </c>
      <c r="E49" s="2" t="s">
        <v>7</v>
      </c>
      <c r="F49" s="2" t="s">
        <v>8</v>
      </c>
      <c r="G49" s="2" t="s">
        <v>9</v>
      </c>
      <c r="H49" s="2" t="s">
        <v>9</v>
      </c>
      <c r="I49" s="2" t="s">
        <v>9</v>
      </c>
      <c r="J49" s="2" t="s">
        <v>10</v>
      </c>
      <c r="K49" s="2" t="s">
        <v>11</v>
      </c>
      <c r="L49" s="2" t="s">
        <v>12</v>
      </c>
      <c r="M49" s="2" t="s">
        <v>13</v>
      </c>
    </row>
    <row r="50" spans="1:13" ht="15" customHeight="1" x14ac:dyDescent="0.25">
      <c r="A50" s="4" t="s">
        <v>14</v>
      </c>
      <c r="B50" s="20" t="s">
        <v>39</v>
      </c>
      <c r="C50" s="5" t="s">
        <v>16</v>
      </c>
      <c r="D50" s="5" t="s">
        <v>16</v>
      </c>
      <c r="E50" s="5" t="s">
        <v>16</v>
      </c>
      <c r="F50" s="5" t="s">
        <v>16</v>
      </c>
      <c r="G50" s="5" t="s">
        <v>17</v>
      </c>
      <c r="H50" s="5" t="s">
        <v>17</v>
      </c>
      <c r="I50" s="5" t="s">
        <v>17</v>
      </c>
      <c r="J50" s="5" t="s">
        <v>16</v>
      </c>
      <c r="K50" s="5" t="s">
        <v>18</v>
      </c>
      <c r="L50" s="5" t="s">
        <v>19</v>
      </c>
      <c r="M50" s="5" t="s">
        <v>16</v>
      </c>
    </row>
    <row r="51" spans="1:13" ht="15" customHeight="1" x14ac:dyDescent="0.25">
      <c r="A51" s="1"/>
      <c r="B51" s="1"/>
      <c r="C51" s="6" t="s">
        <v>20</v>
      </c>
      <c r="D51" s="6" t="s">
        <v>21</v>
      </c>
      <c r="E51" s="6" t="s">
        <v>22</v>
      </c>
      <c r="F51" s="6" t="s">
        <v>23</v>
      </c>
      <c r="G51" s="6" t="s">
        <v>24</v>
      </c>
      <c r="H51" s="6" t="s">
        <v>25</v>
      </c>
      <c r="I51" s="6" t="s">
        <v>26</v>
      </c>
      <c r="J51" s="6" t="s">
        <v>27</v>
      </c>
      <c r="K51" s="7" t="s">
        <v>3</v>
      </c>
      <c r="L51" s="7" t="s">
        <v>28</v>
      </c>
      <c r="M51" s="6" t="s">
        <v>5</v>
      </c>
    </row>
    <row r="52" spans="1:13" ht="15" customHeight="1" thickBot="1" x14ac:dyDescent="0.3">
      <c r="A52" s="8" t="s">
        <v>29</v>
      </c>
      <c r="B52" s="9"/>
      <c r="C52" s="10" t="s">
        <v>30</v>
      </c>
      <c r="D52" s="11" t="s">
        <v>30</v>
      </c>
      <c r="E52" s="11"/>
      <c r="F52" s="11" t="s">
        <v>31</v>
      </c>
      <c r="G52" s="11"/>
      <c r="H52" s="11" t="s">
        <v>32</v>
      </c>
      <c r="I52" s="11" t="s">
        <v>32</v>
      </c>
      <c r="J52" s="11" t="s">
        <v>31</v>
      </c>
      <c r="K52" s="11" t="s">
        <v>32</v>
      </c>
      <c r="L52" s="11"/>
      <c r="M52" s="11" t="s">
        <v>33</v>
      </c>
    </row>
    <row r="53" spans="1:13" ht="15" customHeight="1" thickTop="1" x14ac:dyDescent="0.25">
      <c r="A53" s="12" t="s">
        <v>41</v>
      </c>
      <c r="B53" s="12" t="s">
        <v>35</v>
      </c>
      <c r="C53" s="13">
        <v>277854.15999999997</v>
      </c>
      <c r="D53" s="13"/>
      <c r="E53" s="13"/>
      <c r="F53" s="13"/>
      <c r="G53" s="13"/>
      <c r="H53" s="13"/>
      <c r="I53" s="13"/>
      <c r="J53" s="13"/>
      <c r="K53" s="13">
        <f>M53-(C53+D53+E53-F53+G53+H53+I53-J53+L53)</f>
        <v>-277854.15999999997</v>
      </c>
      <c r="L53" s="13"/>
      <c r="M53" s="13"/>
    </row>
    <row r="54" spans="1:13" ht="15" customHeight="1" x14ac:dyDescent="0.25">
      <c r="A54" s="12" t="s">
        <v>42</v>
      </c>
      <c r="B54" s="12" t="s">
        <v>34</v>
      </c>
      <c r="C54" s="13">
        <v>39439847</v>
      </c>
      <c r="D54" s="13"/>
      <c r="E54" s="13"/>
      <c r="F54" s="13"/>
      <c r="G54" s="13"/>
      <c r="H54" s="13"/>
      <c r="I54" s="13"/>
      <c r="J54" s="13"/>
      <c r="K54" s="13">
        <f>M54-(C54+D54+E54-F54+G54+H54+I54-J54+L54)</f>
        <v>-39439847</v>
      </c>
      <c r="L54" s="13"/>
      <c r="M54" s="13"/>
    </row>
    <row r="55" spans="1:13" ht="15" customHeight="1" thickBot="1" x14ac:dyDescent="0.3">
      <c r="A55" s="24" t="s">
        <v>43</v>
      </c>
      <c r="B55" s="14" t="s">
        <v>35</v>
      </c>
      <c r="C55" s="15">
        <v>31843.98</v>
      </c>
      <c r="D55" s="15">
        <v>2049814</v>
      </c>
      <c r="E55" s="15"/>
      <c r="F55" s="15"/>
      <c r="G55" s="15"/>
      <c r="H55" s="15">
        <v>166.22</v>
      </c>
      <c r="I55" s="15"/>
      <c r="J55" s="15">
        <v>2098584.23</v>
      </c>
      <c r="K55" s="13">
        <f>M55-(C55+D55+E55-F55+G55+H55+I55-J55+L55)</f>
        <v>225024.95000000004</v>
      </c>
      <c r="L55" s="15"/>
      <c r="M55" s="15">
        <v>208264.92</v>
      </c>
    </row>
    <row r="56" spans="1:13" ht="15" customHeight="1" x14ac:dyDescent="0.25">
      <c r="A56" s="16"/>
      <c r="B56" s="16" t="s">
        <v>34</v>
      </c>
      <c r="C56" s="17">
        <f>C54</f>
        <v>39439847</v>
      </c>
      <c r="D56" s="17">
        <f t="shared" ref="D56:M56" si="8">D54</f>
        <v>0</v>
      </c>
      <c r="E56" s="17">
        <f t="shared" si="8"/>
        <v>0</v>
      </c>
      <c r="F56" s="17">
        <f t="shared" si="8"/>
        <v>0</v>
      </c>
      <c r="G56" s="17">
        <f t="shared" si="8"/>
        <v>0</v>
      </c>
      <c r="H56" s="17">
        <f t="shared" si="8"/>
        <v>0</v>
      </c>
      <c r="I56" s="17">
        <f t="shared" si="8"/>
        <v>0</v>
      </c>
      <c r="J56" s="17">
        <f t="shared" si="8"/>
        <v>0</v>
      </c>
      <c r="K56" s="17">
        <f t="shared" si="8"/>
        <v>-39439847</v>
      </c>
      <c r="L56" s="17">
        <f t="shared" si="8"/>
        <v>0</v>
      </c>
      <c r="M56" s="17">
        <f t="shared" si="8"/>
        <v>0</v>
      </c>
    </row>
    <row r="57" spans="1:13" ht="15" customHeight="1" thickBot="1" x14ac:dyDescent="0.3">
      <c r="A57" s="22"/>
      <c r="B57" s="22" t="s">
        <v>35</v>
      </c>
      <c r="C57" s="23">
        <f>C53+C55</f>
        <v>309698.13999999996</v>
      </c>
      <c r="D57" s="23">
        <f t="shared" ref="D57:M57" si="9">D53+D55</f>
        <v>2049814</v>
      </c>
      <c r="E57" s="23">
        <f t="shared" si="9"/>
        <v>0</v>
      </c>
      <c r="F57" s="23">
        <f t="shared" si="9"/>
        <v>0</v>
      </c>
      <c r="G57" s="23">
        <f t="shared" si="9"/>
        <v>0</v>
      </c>
      <c r="H57" s="23">
        <f t="shared" si="9"/>
        <v>166.22</v>
      </c>
      <c r="I57" s="23">
        <f t="shared" si="9"/>
        <v>0</v>
      </c>
      <c r="J57" s="23">
        <f t="shared" si="9"/>
        <v>2098584.23</v>
      </c>
      <c r="K57" s="23">
        <f t="shared" si="9"/>
        <v>-52829.209999999934</v>
      </c>
      <c r="L57" s="23">
        <f t="shared" si="9"/>
        <v>0</v>
      </c>
      <c r="M57" s="23">
        <f t="shared" si="9"/>
        <v>208264.92</v>
      </c>
    </row>
    <row r="58" spans="1:13" ht="15" customHeight="1" thickTop="1" x14ac:dyDescent="0.25">
      <c r="C58" s="3"/>
      <c r="D58" s="3"/>
      <c r="E58" s="3"/>
      <c r="F58" s="3"/>
      <c r="G58" s="3"/>
      <c r="H58" s="3"/>
      <c r="I58" s="3"/>
      <c r="J58" s="3"/>
      <c r="K58" s="3"/>
      <c r="L58" s="3"/>
      <c r="M58" s="3"/>
    </row>
    <row r="59" spans="1:13" ht="15" customHeight="1" x14ac:dyDescent="0.25">
      <c r="C59" s="3"/>
      <c r="D59" s="3"/>
      <c r="E59" s="3"/>
      <c r="F59" s="3"/>
      <c r="G59" s="3"/>
      <c r="H59" s="3"/>
      <c r="I59" s="3"/>
      <c r="J59" s="3"/>
      <c r="K59" s="3"/>
      <c r="L59" s="3"/>
      <c r="M59" s="3"/>
    </row>
    <row r="60" spans="1:13" ht="15" customHeight="1" x14ac:dyDescent="0.25">
      <c r="C60" s="3"/>
      <c r="D60" s="3"/>
      <c r="E60" s="3"/>
      <c r="F60" s="3"/>
      <c r="G60" s="3"/>
      <c r="H60" s="3"/>
      <c r="I60" s="3"/>
      <c r="J60" s="3"/>
      <c r="K60" s="3"/>
      <c r="L60" s="3"/>
      <c r="M60" s="3"/>
    </row>
    <row r="61" spans="1:13" ht="15" customHeight="1" x14ac:dyDescent="0.25">
      <c r="A61" s="1"/>
      <c r="B61" s="1"/>
      <c r="C61" s="2" t="s">
        <v>6</v>
      </c>
      <c r="D61" s="2" t="s">
        <v>7</v>
      </c>
      <c r="E61" s="2" t="s">
        <v>7</v>
      </c>
      <c r="F61" s="2" t="s">
        <v>8</v>
      </c>
      <c r="G61" s="2" t="s">
        <v>9</v>
      </c>
      <c r="H61" s="2" t="s">
        <v>9</v>
      </c>
      <c r="I61" s="2" t="s">
        <v>9</v>
      </c>
      <c r="J61" s="2" t="s">
        <v>10</v>
      </c>
      <c r="K61" s="2" t="s">
        <v>11</v>
      </c>
      <c r="L61" s="2" t="s">
        <v>12</v>
      </c>
      <c r="M61" s="2" t="s">
        <v>13</v>
      </c>
    </row>
    <row r="62" spans="1:13" ht="15" customHeight="1" x14ac:dyDescent="0.25">
      <c r="A62" s="4" t="s">
        <v>14</v>
      </c>
      <c r="B62" s="20" t="s">
        <v>40</v>
      </c>
      <c r="C62" s="5" t="s">
        <v>16</v>
      </c>
      <c r="D62" s="5" t="s">
        <v>16</v>
      </c>
      <c r="E62" s="5" t="s">
        <v>16</v>
      </c>
      <c r="F62" s="5" t="s">
        <v>16</v>
      </c>
      <c r="G62" s="5" t="s">
        <v>17</v>
      </c>
      <c r="H62" s="5" t="s">
        <v>17</v>
      </c>
      <c r="I62" s="5" t="s">
        <v>17</v>
      </c>
      <c r="J62" s="5" t="s">
        <v>16</v>
      </c>
      <c r="K62" s="5" t="s">
        <v>18</v>
      </c>
      <c r="L62" s="5" t="s">
        <v>19</v>
      </c>
      <c r="M62" s="5" t="s">
        <v>16</v>
      </c>
    </row>
    <row r="63" spans="1:13" ht="15" customHeight="1" x14ac:dyDescent="0.25">
      <c r="A63" s="1"/>
      <c r="B63" s="1"/>
      <c r="C63" s="6" t="s">
        <v>20</v>
      </c>
      <c r="D63" s="6" t="s">
        <v>21</v>
      </c>
      <c r="E63" s="6" t="s">
        <v>22</v>
      </c>
      <c r="F63" s="6" t="s">
        <v>23</v>
      </c>
      <c r="G63" s="6" t="s">
        <v>24</v>
      </c>
      <c r="H63" s="6" t="s">
        <v>25</v>
      </c>
      <c r="I63" s="6" t="s">
        <v>26</v>
      </c>
      <c r="J63" s="6" t="s">
        <v>27</v>
      </c>
      <c r="K63" s="7" t="s">
        <v>3</v>
      </c>
      <c r="L63" s="7" t="s">
        <v>28</v>
      </c>
      <c r="M63" s="6" t="s">
        <v>5</v>
      </c>
    </row>
    <row r="64" spans="1:13" ht="15" customHeight="1" thickBot="1" x14ac:dyDescent="0.3">
      <c r="A64" s="8" t="s">
        <v>29</v>
      </c>
      <c r="B64" s="9"/>
      <c r="C64" s="10" t="s">
        <v>30</v>
      </c>
      <c r="D64" s="11" t="s">
        <v>30</v>
      </c>
      <c r="E64" s="11"/>
      <c r="F64" s="11" t="s">
        <v>31</v>
      </c>
      <c r="G64" s="11"/>
      <c r="H64" s="11" t="s">
        <v>32</v>
      </c>
      <c r="I64" s="11" t="s">
        <v>32</v>
      </c>
      <c r="J64" s="11" t="s">
        <v>31</v>
      </c>
      <c r="K64" s="11" t="s">
        <v>32</v>
      </c>
      <c r="L64" s="11"/>
      <c r="M64" s="11" t="s">
        <v>33</v>
      </c>
    </row>
    <row r="65" spans="1:13" ht="15" customHeight="1" thickTop="1" x14ac:dyDescent="0.25">
      <c r="A65" s="12" t="s">
        <v>41</v>
      </c>
      <c r="B65" s="12" t="s">
        <v>35</v>
      </c>
      <c r="C65" s="13">
        <v>277854.15999999997</v>
      </c>
      <c r="D65" s="13"/>
      <c r="E65" s="13"/>
      <c r="F65" s="13"/>
      <c r="G65" s="13"/>
      <c r="H65" s="13"/>
      <c r="I65" s="13"/>
      <c r="J65" s="13"/>
      <c r="K65" s="13">
        <f>M65-(C65+D65+E65-F65+G65+H65+I65-J65+L65)</f>
        <v>-277854.15999999997</v>
      </c>
      <c r="L65" s="13"/>
      <c r="M65" s="13"/>
    </row>
    <row r="66" spans="1:13" ht="15" customHeight="1" x14ac:dyDescent="0.25">
      <c r="A66" s="12" t="s">
        <v>42</v>
      </c>
      <c r="B66" s="12" t="s">
        <v>34</v>
      </c>
      <c r="C66" s="13">
        <v>39439847</v>
      </c>
      <c r="D66" s="13"/>
      <c r="E66" s="13"/>
      <c r="F66" s="13"/>
      <c r="G66" s="13"/>
      <c r="H66" s="13"/>
      <c r="I66" s="13"/>
      <c r="J66" s="13"/>
      <c r="K66" s="13">
        <f>M66-(C66+D66+E66-F66+G66+H66+I66-J66+L66)</f>
        <v>-39439847</v>
      </c>
      <c r="L66" s="13"/>
      <c r="M66" s="13"/>
    </row>
    <row r="67" spans="1:13" ht="15" customHeight="1" thickBot="1" x14ac:dyDescent="0.3">
      <c r="A67" s="24" t="s">
        <v>43</v>
      </c>
      <c r="B67" s="14" t="s">
        <v>35</v>
      </c>
      <c r="C67" s="15">
        <v>31843.98</v>
      </c>
      <c r="D67" s="15">
        <v>2758505.59</v>
      </c>
      <c r="E67" s="15"/>
      <c r="F67" s="15"/>
      <c r="G67" s="15"/>
      <c r="H67" s="15">
        <v>166.22</v>
      </c>
      <c r="I67" s="15"/>
      <c r="J67" s="15">
        <v>2755763.86</v>
      </c>
      <c r="K67" s="13">
        <f>M67-(C67+D67+E67-F67+G67+H67+I67-J67+L67)</f>
        <v>225025.44999999984</v>
      </c>
      <c r="L67" s="15"/>
      <c r="M67" s="15">
        <v>259777.38</v>
      </c>
    </row>
    <row r="68" spans="1:13" ht="15" customHeight="1" x14ac:dyDescent="0.25">
      <c r="A68" s="16"/>
      <c r="B68" s="16" t="s">
        <v>34</v>
      </c>
      <c r="C68" s="17">
        <f>C66</f>
        <v>39439847</v>
      </c>
      <c r="D68" s="17">
        <f t="shared" ref="D68:M68" si="10">D66</f>
        <v>0</v>
      </c>
      <c r="E68" s="17">
        <f t="shared" si="10"/>
        <v>0</v>
      </c>
      <c r="F68" s="17">
        <f t="shared" si="10"/>
        <v>0</v>
      </c>
      <c r="G68" s="17">
        <f t="shared" si="10"/>
        <v>0</v>
      </c>
      <c r="H68" s="17">
        <f t="shared" si="10"/>
        <v>0</v>
      </c>
      <c r="I68" s="17">
        <f t="shared" si="10"/>
        <v>0</v>
      </c>
      <c r="J68" s="17">
        <f t="shared" si="10"/>
        <v>0</v>
      </c>
      <c r="K68" s="17">
        <f t="shared" si="10"/>
        <v>-39439847</v>
      </c>
      <c r="L68" s="17">
        <f t="shared" si="10"/>
        <v>0</v>
      </c>
      <c r="M68" s="17">
        <f t="shared" si="10"/>
        <v>0</v>
      </c>
    </row>
    <row r="69" spans="1:13" ht="15" customHeight="1" thickBot="1" x14ac:dyDescent="0.3">
      <c r="A69" s="22"/>
      <c r="B69" s="22" t="s">
        <v>35</v>
      </c>
      <c r="C69" s="23">
        <f>C65+C67</f>
        <v>309698.13999999996</v>
      </c>
      <c r="D69" s="23">
        <f t="shared" ref="D69:M69" si="11">D65+D67</f>
        <v>2758505.59</v>
      </c>
      <c r="E69" s="23">
        <f t="shared" si="11"/>
        <v>0</v>
      </c>
      <c r="F69" s="23">
        <f t="shared" si="11"/>
        <v>0</v>
      </c>
      <c r="G69" s="23">
        <f t="shared" si="11"/>
        <v>0</v>
      </c>
      <c r="H69" s="23">
        <f t="shared" si="11"/>
        <v>166.22</v>
      </c>
      <c r="I69" s="23">
        <f t="shared" si="11"/>
        <v>0</v>
      </c>
      <c r="J69" s="23">
        <f t="shared" si="11"/>
        <v>2755763.86</v>
      </c>
      <c r="K69" s="23">
        <f t="shared" si="11"/>
        <v>-52828.710000000137</v>
      </c>
      <c r="L69" s="23">
        <f t="shared" si="11"/>
        <v>0</v>
      </c>
      <c r="M69" s="23">
        <f t="shared" si="11"/>
        <v>259777.38</v>
      </c>
    </row>
    <row r="70" spans="1:13" ht="15" customHeight="1" thickTop="1" x14ac:dyDescent="0.25">
      <c r="C70" s="3"/>
      <c r="D70" s="3"/>
      <c r="E70" s="3"/>
      <c r="F70" s="3"/>
      <c r="G70" s="3"/>
      <c r="H70" s="3"/>
      <c r="I70" s="3"/>
      <c r="J70" s="3"/>
      <c r="K70" s="3"/>
      <c r="L70" s="3"/>
      <c r="M70" s="3"/>
    </row>
    <row r="71" spans="1:13" ht="15" customHeight="1" x14ac:dyDescent="0.25">
      <c r="C71" s="3"/>
      <c r="D71" s="3"/>
      <c r="E71" s="3"/>
      <c r="F71" s="3"/>
      <c r="G71" s="3"/>
      <c r="H71" s="3"/>
      <c r="I71" s="3"/>
      <c r="J71" s="3"/>
      <c r="K71" s="3"/>
      <c r="L71" s="3"/>
      <c r="M71" s="3"/>
    </row>
    <row r="72" spans="1:13" ht="15" customHeight="1" x14ac:dyDescent="0.25">
      <c r="C72" s="3"/>
      <c r="D72" s="3"/>
      <c r="E72" s="3"/>
      <c r="F72" s="3"/>
      <c r="G72" s="3"/>
      <c r="H72" s="3"/>
      <c r="I72" s="3"/>
      <c r="J72" s="3"/>
      <c r="K72" s="3"/>
      <c r="L72" s="3"/>
      <c r="M72" s="3"/>
    </row>
    <row r="73" spans="1:13" ht="15" customHeight="1" x14ac:dyDescent="0.25">
      <c r="A73" s="1"/>
      <c r="B73" s="1"/>
      <c r="C73" s="2" t="s">
        <v>6</v>
      </c>
      <c r="D73" s="2" t="s">
        <v>7</v>
      </c>
      <c r="E73" s="2" t="s">
        <v>7</v>
      </c>
      <c r="F73" s="2" t="s">
        <v>8</v>
      </c>
      <c r="G73" s="2" t="s">
        <v>9</v>
      </c>
      <c r="H73" s="2" t="s">
        <v>9</v>
      </c>
      <c r="I73" s="2" t="s">
        <v>9</v>
      </c>
      <c r="J73" s="2" t="s">
        <v>10</v>
      </c>
      <c r="K73" s="2" t="s">
        <v>11</v>
      </c>
      <c r="L73" s="2" t="s">
        <v>12</v>
      </c>
      <c r="M73" s="2" t="s">
        <v>13</v>
      </c>
    </row>
    <row r="74" spans="1:13" ht="15" customHeight="1" x14ac:dyDescent="0.25">
      <c r="A74" s="4" t="s">
        <v>14</v>
      </c>
      <c r="B74" s="20" t="s">
        <v>44</v>
      </c>
      <c r="C74" s="5" t="s">
        <v>16</v>
      </c>
      <c r="D74" s="5" t="s">
        <v>16</v>
      </c>
      <c r="E74" s="5" t="s">
        <v>16</v>
      </c>
      <c r="F74" s="5" t="s">
        <v>16</v>
      </c>
      <c r="G74" s="5" t="s">
        <v>17</v>
      </c>
      <c r="H74" s="5" t="s">
        <v>17</v>
      </c>
      <c r="I74" s="5" t="s">
        <v>17</v>
      </c>
      <c r="J74" s="5" t="s">
        <v>16</v>
      </c>
      <c r="K74" s="5" t="s">
        <v>18</v>
      </c>
      <c r="L74" s="5" t="s">
        <v>19</v>
      </c>
      <c r="M74" s="5" t="s">
        <v>16</v>
      </c>
    </row>
    <row r="75" spans="1:13" ht="15" customHeight="1" x14ac:dyDescent="0.25">
      <c r="A75" s="1"/>
      <c r="B75" s="1"/>
      <c r="C75" s="6" t="s">
        <v>20</v>
      </c>
      <c r="D75" s="6" t="s">
        <v>21</v>
      </c>
      <c r="E75" s="6" t="s">
        <v>22</v>
      </c>
      <c r="F75" s="6" t="s">
        <v>23</v>
      </c>
      <c r="G75" s="6" t="s">
        <v>24</v>
      </c>
      <c r="H75" s="6" t="s">
        <v>25</v>
      </c>
      <c r="I75" s="6" t="s">
        <v>26</v>
      </c>
      <c r="J75" s="6" t="s">
        <v>27</v>
      </c>
      <c r="K75" s="7" t="s">
        <v>3</v>
      </c>
      <c r="L75" s="7" t="s">
        <v>28</v>
      </c>
      <c r="M75" s="6" t="s">
        <v>5</v>
      </c>
    </row>
    <row r="76" spans="1:13" ht="15" customHeight="1" thickBot="1" x14ac:dyDescent="0.3">
      <c r="A76" s="8" t="s">
        <v>29</v>
      </c>
      <c r="B76" s="9"/>
      <c r="C76" s="10" t="s">
        <v>30</v>
      </c>
      <c r="D76" s="11" t="s">
        <v>30</v>
      </c>
      <c r="E76" s="11"/>
      <c r="F76" s="11" t="s">
        <v>31</v>
      </c>
      <c r="G76" s="11"/>
      <c r="H76" s="11" t="s">
        <v>32</v>
      </c>
      <c r="I76" s="11" t="s">
        <v>32</v>
      </c>
      <c r="J76" s="11" t="s">
        <v>31</v>
      </c>
      <c r="K76" s="11" t="s">
        <v>32</v>
      </c>
      <c r="L76" s="11"/>
      <c r="M76" s="11" t="s">
        <v>33</v>
      </c>
    </row>
    <row r="77" spans="1:13" ht="15" customHeight="1" thickTop="1" x14ac:dyDescent="0.25">
      <c r="A77" s="12" t="s">
        <v>41</v>
      </c>
      <c r="B77" s="12" t="s">
        <v>35</v>
      </c>
      <c r="C77" s="13">
        <v>277854.15999999997</v>
      </c>
      <c r="D77" s="13"/>
      <c r="E77" s="13"/>
      <c r="F77" s="13"/>
      <c r="G77" s="13"/>
      <c r="H77" s="13"/>
      <c r="I77" s="13"/>
      <c r="J77" s="13"/>
      <c r="K77" s="13">
        <f>M77-(C77+D77+E77-F77+G77+H77+I77-J77+L77)</f>
        <v>-277854.15999999997</v>
      </c>
      <c r="L77" s="13"/>
      <c r="M77" s="13"/>
    </row>
    <row r="78" spans="1:13" ht="15" customHeight="1" x14ac:dyDescent="0.25">
      <c r="A78" s="12" t="s">
        <v>42</v>
      </c>
      <c r="B78" s="12" t="s">
        <v>34</v>
      </c>
      <c r="C78" s="13">
        <v>39439847</v>
      </c>
      <c r="D78" s="13"/>
      <c r="E78" s="13"/>
      <c r="F78" s="13"/>
      <c r="G78" s="13"/>
      <c r="H78" s="13"/>
      <c r="I78" s="13"/>
      <c r="J78" s="13"/>
      <c r="K78" s="13">
        <f>M78-(C78+D78+E78-F78+G78+H78+I78-J78+L78)</f>
        <v>-39439847</v>
      </c>
      <c r="L78" s="13"/>
      <c r="M78" s="13"/>
    </row>
    <row r="79" spans="1:13" ht="15" customHeight="1" thickBot="1" x14ac:dyDescent="0.3">
      <c r="A79" s="24" t="s">
        <v>43</v>
      </c>
      <c r="B79" s="14" t="s">
        <v>35</v>
      </c>
      <c r="C79" s="15">
        <v>31843.98</v>
      </c>
      <c r="D79" s="15">
        <v>4409918.88</v>
      </c>
      <c r="E79" s="15"/>
      <c r="F79" s="15">
        <v>373.03</v>
      </c>
      <c r="G79" s="15"/>
      <c r="H79" s="15">
        <v>164.46</v>
      </c>
      <c r="I79" s="15"/>
      <c r="J79" s="15">
        <v>4447779.43</v>
      </c>
      <c r="K79" s="13">
        <f>M79-(C79+D79+E79-F79+G79+H79+I79-J79+L79)</f>
        <v>224367.46999999965</v>
      </c>
      <c r="L79" s="15"/>
      <c r="M79" s="15">
        <v>218142.33</v>
      </c>
    </row>
    <row r="80" spans="1:13" ht="15" customHeight="1" x14ac:dyDescent="0.25">
      <c r="A80" s="16"/>
      <c r="B80" s="16" t="s">
        <v>34</v>
      </c>
      <c r="C80" s="17">
        <f>C78</f>
        <v>39439847</v>
      </c>
      <c r="D80" s="17">
        <f t="shared" ref="D80:M80" si="12">D78</f>
        <v>0</v>
      </c>
      <c r="E80" s="17">
        <f t="shared" si="12"/>
        <v>0</v>
      </c>
      <c r="F80" s="17">
        <f t="shared" si="12"/>
        <v>0</v>
      </c>
      <c r="G80" s="17">
        <f t="shared" si="12"/>
        <v>0</v>
      </c>
      <c r="H80" s="17">
        <f t="shared" si="12"/>
        <v>0</v>
      </c>
      <c r="I80" s="17">
        <f t="shared" si="12"/>
        <v>0</v>
      </c>
      <c r="J80" s="17">
        <f t="shared" si="12"/>
        <v>0</v>
      </c>
      <c r="K80" s="17">
        <f t="shared" si="12"/>
        <v>-39439847</v>
      </c>
      <c r="L80" s="17">
        <f t="shared" si="12"/>
        <v>0</v>
      </c>
      <c r="M80" s="17">
        <f t="shared" si="12"/>
        <v>0</v>
      </c>
    </row>
    <row r="81" spans="1:13" ht="15" customHeight="1" thickBot="1" x14ac:dyDescent="0.3">
      <c r="A81" s="22"/>
      <c r="B81" s="22" t="s">
        <v>35</v>
      </c>
      <c r="C81" s="23">
        <f>C77+C79</f>
        <v>309698.13999999996</v>
      </c>
      <c r="D81" s="23">
        <f t="shared" ref="D81:M81" si="13">D77+D79</f>
        <v>4409918.88</v>
      </c>
      <c r="E81" s="23">
        <f t="shared" si="13"/>
        <v>0</v>
      </c>
      <c r="F81" s="23">
        <f t="shared" si="13"/>
        <v>373.03</v>
      </c>
      <c r="G81" s="23">
        <f t="shared" si="13"/>
        <v>0</v>
      </c>
      <c r="H81" s="23">
        <f t="shared" si="13"/>
        <v>164.46</v>
      </c>
      <c r="I81" s="23">
        <f t="shared" si="13"/>
        <v>0</v>
      </c>
      <c r="J81" s="23">
        <f t="shared" si="13"/>
        <v>4447779.43</v>
      </c>
      <c r="K81" s="23">
        <f t="shared" si="13"/>
        <v>-53486.690000000322</v>
      </c>
      <c r="L81" s="23">
        <f t="shared" si="13"/>
        <v>0</v>
      </c>
      <c r="M81" s="23">
        <f t="shared" si="13"/>
        <v>218142.33</v>
      </c>
    </row>
    <row r="82" spans="1:13" ht="15" customHeight="1" thickTop="1" x14ac:dyDescent="0.25">
      <c r="C82" s="3"/>
      <c r="D82" s="3"/>
      <c r="E82" s="3"/>
      <c r="F82" s="3"/>
      <c r="G82" s="3"/>
      <c r="H82" s="3"/>
      <c r="I82" s="3"/>
      <c r="J82" s="3"/>
      <c r="K82" s="3"/>
      <c r="L82" s="3"/>
      <c r="M82" s="3"/>
    </row>
    <row r="83" spans="1:13" ht="15" customHeight="1" x14ac:dyDescent="0.25">
      <c r="C83" s="3"/>
      <c r="D83" s="3"/>
      <c r="E83" s="3"/>
      <c r="F83" s="3"/>
      <c r="G83" s="3"/>
      <c r="H83" s="3"/>
      <c r="I83" s="3"/>
      <c r="J83" s="3"/>
      <c r="K83" s="3"/>
      <c r="L83" s="3"/>
      <c r="M83" s="3"/>
    </row>
    <row r="84" spans="1:13" ht="15" customHeight="1" x14ac:dyDescent="0.25">
      <c r="C84" s="3"/>
      <c r="D84" s="3"/>
      <c r="E84" s="3"/>
      <c r="F84" s="3"/>
      <c r="G84" s="3"/>
      <c r="H84" s="3"/>
      <c r="I84" s="3"/>
      <c r="J84" s="3"/>
      <c r="K84" s="3"/>
      <c r="L84" s="3"/>
      <c r="M84" s="3"/>
    </row>
    <row r="85" spans="1:13" ht="15" customHeight="1" x14ac:dyDescent="0.25">
      <c r="A85" s="1"/>
      <c r="B85" s="1"/>
      <c r="C85" s="2" t="s">
        <v>6</v>
      </c>
      <c r="D85" s="2" t="s">
        <v>7</v>
      </c>
      <c r="E85" s="2" t="s">
        <v>7</v>
      </c>
      <c r="F85" s="2" t="s">
        <v>8</v>
      </c>
      <c r="G85" s="2" t="s">
        <v>9</v>
      </c>
      <c r="H85" s="2" t="s">
        <v>9</v>
      </c>
      <c r="I85" s="2" t="s">
        <v>9</v>
      </c>
      <c r="J85" s="2" t="s">
        <v>10</v>
      </c>
      <c r="K85" s="2" t="s">
        <v>11</v>
      </c>
      <c r="L85" s="2" t="s">
        <v>12</v>
      </c>
      <c r="M85" s="2" t="s">
        <v>13</v>
      </c>
    </row>
    <row r="86" spans="1:13" ht="15" customHeight="1" x14ac:dyDescent="0.25">
      <c r="A86" s="4" t="s">
        <v>14</v>
      </c>
      <c r="B86" s="20" t="s">
        <v>45</v>
      </c>
      <c r="C86" s="5" t="s">
        <v>16</v>
      </c>
      <c r="D86" s="5" t="s">
        <v>16</v>
      </c>
      <c r="E86" s="5" t="s">
        <v>16</v>
      </c>
      <c r="F86" s="5" t="s">
        <v>16</v>
      </c>
      <c r="G86" s="5" t="s">
        <v>17</v>
      </c>
      <c r="H86" s="5" t="s">
        <v>17</v>
      </c>
      <c r="I86" s="5" t="s">
        <v>17</v>
      </c>
      <c r="J86" s="5" t="s">
        <v>16</v>
      </c>
      <c r="K86" s="5" t="s">
        <v>18</v>
      </c>
      <c r="L86" s="5" t="s">
        <v>19</v>
      </c>
      <c r="M86" s="5" t="s">
        <v>16</v>
      </c>
    </row>
    <row r="87" spans="1:13" ht="15" customHeight="1" x14ac:dyDescent="0.25">
      <c r="A87" s="1"/>
      <c r="B87" s="1"/>
      <c r="C87" s="6" t="s">
        <v>20</v>
      </c>
      <c r="D87" s="6" t="s">
        <v>21</v>
      </c>
      <c r="E87" s="6" t="s">
        <v>22</v>
      </c>
      <c r="F87" s="6" t="s">
        <v>23</v>
      </c>
      <c r="G87" s="6" t="s">
        <v>24</v>
      </c>
      <c r="H87" s="6" t="s">
        <v>25</v>
      </c>
      <c r="I87" s="6" t="s">
        <v>26</v>
      </c>
      <c r="J87" s="6" t="s">
        <v>27</v>
      </c>
      <c r="K87" s="7" t="s">
        <v>3</v>
      </c>
      <c r="L87" s="7" t="s">
        <v>28</v>
      </c>
      <c r="M87" s="6" t="s">
        <v>5</v>
      </c>
    </row>
    <row r="88" spans="1:13" ht="15" customHeight="1" thickBot="1" x14ac:dyDescent="0.3">
      <c r="A88" s="8" t="s">
        <v>29</v>
      </c>
      <c r="B88" s="9"/>
      <c r="C88" s="10" t="s">
        <v>30</v>
      </c>
      <c r="D88" s="11" t="s">
        <v>30</v>
      </c>
      <c r="E88" s="11"/>
      <c r="F88" s="11" t="s">
        <v>31</v>
      </c>
      <c r="G88" s="11"/>
      <c r="H88" s="11" t="s">
        <v>32</v>
      </c>
      <c r="I88" s="11" t="s">
        <v>32</v>
      </c>
      <c r="J88" s="11" t="s">
        <v>31</v>
      </c>
      <c r="K88" s="11" t="s">
        <v>32</v>
      </c>
      <c r="L88" s="11"/>
      <c r="M88" s="11" t="s">
        <v>33</v>
      </c>
    </row>
    <row r="89" spans="1:13" ht="15" customHeight="1" thickTop="1" x14ac:dyDescent="0.25">
      <c r="A89" s="12" t="s">
        <v>41</v>
      </c>
      <c r="B89" s="12" t="s">
        <v>35</v>
      </c>
      <c r="C89" s="13">
        <v>277854.15999999997</v>
      </c>
      <c r="D89" s="13"/>
      <c r="E89" s="13"/>
      <c r="F89" s="13"/>
      <c r="G89" s="13"/>
      <c r="H89" s="13"/>
      <c r="I89" s="13"/>
      <c r="J89" s="13"/>
      <c r="K89" s="13">
        <f>M89-(C89+D89+E89-F89+G89+H89+I89-J89+L89)</f>
        <v>-277854.15999999997</v>
      </c>
      <c r="L89" s="13"/>
      <c r="M89" s="13"/>
    </row>
    <row r="90" spans="1:13" ht="15" customHeight="1" x14ac:dyDescent="0.25">
      <c r="A90" s="12" t="s">
        <v>42</v>
      </c>
      <c r="B90" s="12" t="s">
        <v>34</v>
      </c>
      <c r="C90" s="13">
        <v>39439847</v>
      </c>
      <c r="D90" s="13"/>
      <c r="E90" s="13"/>
      <c r="F90" s="13"/>
      <c r="G90" s="13"/>
      <c r="H90" s="13"/>
      <c r="I90" s="13"/>
      <c r="J90" s="13"/>
      <c r="K90" s="13">
        <f>M90-(C90+D90+E90-F90+G90+H90+I90-J90+L90)</f>
        <v>-39439847</v>
      </c>
      <c r="L90" s="13"/>
      <c r="M90" s="13"/>
    </row>
    <row r="91" spans="1:13" ht="15" customHeight="1" thickBot="1" x14ac:dyDescent="0.3">
      <c r="A91" s="24" t="s">
        <v>43</v>
      </c>
      <c r="B91" s="14" t="s">
        <v>35</v>
      </c>
      <c r="C91" s="15">
        <v>31843.98</v>
      </c>
      <c r="D91" s="15">
        <v>5075746.0199999996</v>
      </c>
      <c r="E91" s="15"/>
      <c r="F91" s="15">
        <v>373.03</v>
      </c>
      <c r="G91" s="15"/>
      <c r="H91" s="15">
        <v>164.46</v>
      </c>
      <c r="I91" s="15"/>
      <c r="J91" s="15">
        <v>5085045.7699999996</v>
      </c>
      <c r="K91" s="13">
        <f>M91-(C91+D91+E91-F91+G91+H91+I91-J91+L91)</f>
        <v>224367.46999999986</v>
      </c>
      <c r="L91" s="15"/>
      <c r="M91" s="15">
        <v>246703.13</v>
      </c>
    </row>
    <row r="92" spans="1:13" ht="15" customHeight="1" x14ac:dyDescent="0.25">
      <c r="A92" s="16"/>
      <c r="B92" s="16" t="s">
        <v>34</v>
      </c>
      <c r="C92" s="17">
        <f>C90</f>
        <v>39439847</v>
      </c>
      <c r="D92" s="17">
        <f t="shared" ref="D92:M92" si="14">D90</f>
        <v>0</v>
      </c>
      <c r="E92" s="17">
        <f t="shared" si="14"/>
        <v>0</v>
      </c>
      <c r="F92" s="17">
        <f t="shared" si="14"/>
        <v>0</v>
      </c>
      <c r="G92" s="17">
        <f t="shared" si="14"/>
        <v>0</v>
      </c>
      <c r="H92" s="17">
        <f t="shared" si="14"/>
        <v>0</v>
      </c>
      <c r="I92" s="17">
        <f t="shared" si="14"/>
        <v>0</v>
      </c>
      <c r="J92" s="17">
        <f t="shared" si="14"/>
        <v>0</v>
      </c>
      <c r="K92" s="17">
        <f t="shared" si="14"/>
        <v>-39439847</v>
      </c>
      <c r="L92" s="17">
        <f t="shared" si="14"/>
        <v>0</v>
      </c>
      <c r="M92" s="17">
        <f t="shared" si="14"/>
        <v>0</v>
      </c>
    </row>
    <row r="93" spans="1:13" ht="15" customHeight="1" thickBot="1" x14ac:dyDescent="0.3">
      <c r="A93" s="22"/>
      <c r="B93" s="22" t="s">
        <v>35</v>
      </c>
      <c r="C93" s="23">
        <f>C89+C91</f>
        <v>309698.13999999996</v>
      </c>
      <c r="D93" s="23">
        <f t="shared" ref="D93:M93" si="15">D89+D91</f>
        <v>5075746.0199999996</v>
      </c>
      <c r="E93" s="23">
        <f t="shared" si="15"/>
        <v>0</v>
      </c>
      <c r="F93" s="23">
        <f t="shared" si="15"/>
        <v>373.03</v>
      </c>
      <c r="G93" s="23">
        <f t="shared" si="15"/>
        <v>0</v>
      </c>
      <c r="H93" s="23">
        <f t="shared" si="15"/>
        <v>164.46</v>
      </c>
      <c r="I93" s="23">
        <f t="shared" si="15"/>
        <v>0</v>
      </c>
      <c r="J93" s="23">
        <f t="shared" si="15"/>
        <v>5085045.7699999996</v>
      </c>
      <c r="K93" s="23">
        <f t="shared" si="15"/>
        <v>-53486.690000000119</v>
      </c>
      <c r="L93" s="23">
        <f t="shared" si="15"/>
        <v>0</v>
      </c>
      <c r="M93" s="23">
        <f t="shared" si="15"/>
        <v>246703.13</v>
      </c>
    </row>
    <row r="94" spans="1:13" ht="15" customHeight="1" thickTop="1" x14ac:dyDescent="0.25">
      <c r="C94" s="3"/>
      <c r="D94" s="3"/>
      <c r="E94" s="3"/>
      <c r="F94" s="3"/>
      <c r="G94" s="3"/>
      <c r="H94" s="3"/>
      <c r="I94" s="3"/>
      <c r="J94" s="3"/>
      <c r="K94" s="3"/>
      <c r="L94" s="3"/>
      <c r="M94" s="3"/>
    </row>
    <row r="95" spans="1:13" ht="15" customHeight="1" x14ac:dyDescent="0.25">
      <c r="C95" s="3"/>
      <c r="D95" s="3"/>
      <c r="E95" s="3"/>
      <c r="F95" s="3"/>
      <c r="G95" s="3"/>
      <c r="H95" s="3"/>
      <c r="I95" s="3"/>
      <c r="J95" s="3"/>
      <c r="K95" s="3"/>
      <c r="L95" s="3"/>
      <c r="M95" s="3"/>
    </row>
    <row r="96" spans="1:13" ht="15" customHeight="1" x14ac:dyDescent="0.25">
      <c r="C96" s="3"/>
      <c r="D96" s="3"/>
      <c r="E96" s="3"/>
      <c r="F96" s="3"/>
      <c r="G96" s="3"/>
      <c r="H96" s="3"/>
      <c r="I96" s="3"/>
      <c r="J96" s="3"/>
      <c r="K96" s="3"/>
      <c r="L96" s="3"/>
      <c r="M96" s="3"/>
    </row>
    <row r="97" spans="1:13" ht="15" customHeight="1" x14ac:dyDescent="0.25">
      <c r="A97" s="1"/>
      <c r="B97" s="1"/>
      <c r="C97" s="2" t="s">
        <v>6</v>
      </c>
      <c r="D97" s="2" t="s">
        <v>7</v>
      </c>
      <c r="E97" s="2" t="s">
        <v>7</v>
      </c>
      <c r="F97" s="2" t="s">
        <v>8</v>
      </c>
      <c r="G97" s="2" t="s">
        <v>9</v>
      </c>
      <c r="H97" s="2" t="s">
        <v>9</v>
      </c>
      <c r="I97" s="2" t="s">
        <v>9</v>
      </c>
      <c r="J97" s="2" t="s">
        <v>10</v>
      </c>
      <c r="K97" s="2" t="s">
        <v>11</v>
      </c>
      <c r="L97" s="2" t="s">
        <v>12</v>
      </c>
      <c r="M97" s="2" t="s">
        <v>13</v>
      </c>
    </row>
    <row r="98" spans="1:13" ht="15" customHeight="1" x14ac:dyDescent="0.25">
      <c r="A98" s="4" t="s">
        <v>14</v>
      </c>
      <c r="B98" s="20" t="s">
        <v>46</v>
      </c>
      <c r="C98" s="5" t="s">
        <v>16</v>
      </c>
      <c r="D98" s="5" t="s">
        <v>16</v>
      </c>
      <c r="E98" s="5" t="s">
        <v>16</v>
      </c>
      <c r="F98" s="5" t="s">
        <v>16</v>
      </c>
      <c r="G98" s="5" t="s">
        <v>17</v>
      </c>
      <c r="H98" s="5" t="s">
        <v>17</v>
      </c>
      <c r="I98" s="5" t="s">
        <v>17</v>
      </c>
      <c r="J98" s="5" t="s">
        <v>16</v>
      </c>
      <c r="K98" s="5" t="s">
        <v>18</v>
      </c>
      <c r="L98" s="5" t="s">
        <v>19</v>
      </c>
      <c r="M98" s="5" t="s">
        <v>16</v>
      </c>
    </row>
    <row r="99" spans="1:13" ht="15" customHeight="1" x14ac:dyDescent="0.25">
      <c r="A99" s="1"/>
      <c r="B99" s="1"/>
      <c r="C99" s="6" t="s">
        <v>20</v>
      </c>
      <c r="D99" s="6" t="s">
        <v>21</v>
      </c>
      <c r="E99" s="6" t="s">
        <v>22</v>
      </c>
      <c r="F99" s="6" t="s">
        <v>23</v>
      </c>
      <c r="G99" s="6" t="s">
        <v>24</v>
      </c>
      <c r="H99" s="6" t="s">
        <v>25</v>
      </c>
      <c r="I99" s="6" t="s">
        <v>26</v>
      </c>
      <c r="J99" s="6" t="s">
        <v>27</v>
      </c>
      <c r="K99" s="7" t="s">
        <v>3</v>
      </c>
      <c r="L99" s="7" t="s">
        <v>28</v>
      </c>
      <c r="M99" s="6" t="s">
        <v>5</v>
      </c>
    </row>
    <row r="100" spans="1:13" ht="15" customHeight="1" thickBot="1" x14ac:dyDescent="0.3">
      <c r="A100" s="8" t="s">
        <v>29</v>
      </c>
      <c r="B100" s="9"/>
      <c r="C100" s="10" t="s">
        <v>30</v>
      </c>
      <c r="D100" s="11" t="s">
        <v>30</v>
      </c>
      <c r="E100" s="11"/>
      <c r="F100" s="11" t="s">
        <v>31</v>
      </c>
      <c r="G100" s="11"/>
      <c r="H100" s="11" t="s">
        <v>32</v>
      </c>
      <c r="I100" s="11" t="s">
        <v>32</v>
      </c>
      <c r="J100" s="11" t="s">
        <v>31</v>
      </c>
      <c r="K100" s="11" t="s">
        <v>32</v>
      </c>
      <c r="L100" s="11"/>
      <c r="M100" s="11" t="s">
        <v>33</v>
      </c>
    </row>
    <row r="101" spans="1:13" ht="15" customHeight="1" thickTop="1" x14ac:dyDescent="0.25">
      <c r="A101" s="12" t="s">
        <v>41</v>
      </c>
      <c r="B101" s="12" t="s">
        <v>35</v>
      </c>
      <c r="C101" s="13">
        <v>277854.15999999997</v>
      </c>
      <c r="D101" s="13"/>
      <c r="E101" s="13"/>
      <c r="F101" s="13"/>
      <c r="G101" s="13"/>
      <c r="H101" s="13"/>
      <c r="I101" s="13"/>
      <c r="J101" s="13"/>
      <c r="K101" s="13">
        <f>M101-(C101+D101+E101-F101+G101+H101+I101-J101+L101)</f>
        <v>-277854.15999999997</v>
      </c>
      <c r="L101" s="13"/>
      <c r="M101" s="13"/>
    </row>
    <row r="102" spans="1:13" ht="15" customHeight="1" x14ac:dyDescent="0.25">
      <c r="A102" s="12" t="s">
        <v>42</v>
      </c>
      <c r="B102" s="12" t="s">
        <v>34</v>
      </c>
      <c r="C102" s="13">
        <v>39439847</v>
      </c>
      <c r="D102" s="13"/>
      <c r="E102" s="13"/>
      <c r="F102" s="13"/>
      <c r="G102" s="13"/>
      <c r="H102" s="13"/>
      <c r="I102" s="13"/>
      <c r="J102" s="13"/>
      <c r="K102" s="13">
        <f>M102-(C102+D102+E102-F102+G102+H102+I102-J102+L102)</f>
        <v>-39439847</v>
      </c>
      <c r="L102" s="13"/>
      <c r="M102" s="13"/>
    </row>
    <row r="103" spans="1:13" ht="15" customHeight="1" thickBot="1" x14ac:dyDescent="0.3">
      <c r="A103" s="24" t="s">
        <v>43</v>
      </c>
      <c r="B103" s="14" t="s">
        <v>35</v>
      </c>
      <c r="C103" s="15">
        <v>31843.98</v>
      </c>
      <c r="D103" s="15">
        <v>5530876.7000000002</v>
      </c>
      <c r="E103" s="15"/>
      <c r="F103" s="15">
        <v>373.03</v>
      </c>
      <c r="G103" s="15"/>
      <c r="H103" s="15">
        <v>164.46</v>
      </c>
      <c r="I103" s="15"/>
      <c r="J103" s="15">
        <v>5526670.8399999999</v>
      </c>
      <c r="K103" s="13">
        <f>M103-(C103+D103+E103-F103+G103+H103+I103-J103+L103)</f>
        <v>224084.28999999951</v>
      </c>
      <c r="L103" s="15"/>
      <c r="M103" s="15">
        <v>259925.56</v>
      </c>
    </row>
    <row r="104" spans="1:13" ht="15" customHeight="1" x14ac:dyDescent="0.25">
      <c r="A104" s="16"/>
      <c r="B104" s="16" t="s">
        <v>34</v>
      </c>
      <c r="C104" s="17">
        <f>C102</f>
        <v>39439847</v>
      </c>
      <c r="D104" s="17">
        <f t="shared" ref="D104:M104" si="16">D102</f>
        <v>0</v>
      </c>
      <c r="E104" s="17">
        <f t="shared" si="16"/>
        <v>0</v>
      </c>
      <c r="F104" s="17">
        <f t="shared" si="16"/>
        <v>0</v>
      </c>
      <c r="G104" s="17">
        <f t="shared" si="16"/>
        <v>0</v>
      </c>
      <c r="H104" s="17">
        <f t="shared" si="16"/>
        <v>0</v>
      </c>
      <c r="I104" s="17">
        <f t="shared" si="16"/>
        <v>0</v>
      </c>
      <c r="J104" s="17">
        <f t="shared" si="16"/>
        <v>0</v>
      </c>
      <c r="K104" s="17">
        <f t="shared" si="16"/>
        <v>-39439847</v>
      </c>
      <c r="L104" s="17">
        <f t="shared" si="16"/>
        <v>0</v>
      </c>
      <c r="M104" s="17">
        <f t="shared" si="16"/>
        <v>0</v>
      </c>
    </row>
    <row r="105" spans="1:13" ht="15" customHeight="1" thickBot="1" x14ac:dyDescent="0.3">
      <c r="A105" s="22"/>
      <c r="B105" s="22" t="s">
        <v>35</v>
      </c>
      <c r="C105" s="23">
        <f>C101+C103</f>
        <v>309698.13999999996</v>
      </c>
      <c r="D105" s="23">
        <f t="shared" ref="D105:M105" si="17">D101+D103</f>
        <v>5530876.7000000002</v>
      </c>
      <c r="E105" s="23">
        <f t="shared" si="17"/>
        <v>0</v>
      </c>
      <c r="F105" s="23">
        <f t="shared" si="17"/>
        <v>373.03</v>
      </c>
      <c r="G105" s="23">
        <f t="shared" si="17"/>
        <v>0</v>
      </c>
      <c r="H105" s="23">
        <f t="shared" si="17"/>
        <v>164.46</v>
      </c>
      <c r="I105" s="23">
        <f t="shared" si="17"/>
        <v>0</v>
      </c>
      <c r="J105" s="23">
        <f t="shared" si="17"/>
        <v>5526670.8399999999</v>
      </c>
      <c r="K105" s="23">
        <f t="shared" si="17"/>
        <v>-53769.870000000461</v>
      </c>
      <c r="L105" s="23">
        <f t="shared" si="17"/>
        <v>0</v>
      </c>
      <c r="M105" s="23">
        <f t="shared" si="17"/>
        <v>259925.56</v>
      </c>
    </row>
    <row r="106" spans="1:13" ht="15" customHeight="1" thickTop="1" x14ac:dyDescent="0.25">
      <c r="C106" s="3"/>
      <c r="D106" s="3"/>
      <c r="E106" s="3"/>
      <c r="F106" s="3"/>
      <c r="G106" s="3"/>
      <c r="H106" s="3"/>
      <c r="I106" s="3"/>
      <c r="J106" s="3"/>
      <c r="K106" s="3"/>
      <c r="L106" s="3"/>
      <c r="M106" s="3"/>
    </row>
    <row r="107" spans="1:13" ht="15" customHeight="1" x14ac:dyDescent="0.25">
      <c r="C107" s="3"/>
      <c r="D107" s="3"/>
      <c r="E107" s="3"/>
      <c r="F107" s="3"/>
      <c r="G107" s="3"/>
      <c r="H107" s="3"/>
      <c r="I107" s="3"/>
      <c r="J107" s="3"/>
      <c r="K107" s="3"/>
      <c r="L107" s="3"/>
      <c r="M107" s="3"/>
    </row>
    <row r="108" spans="1:13" ht="15" customHeight="1" x14ac:dyDescent="0.25">
      <c r="C108" s="3"/>
      <c r="D108" s="3"/>
      <c r="E108" s="3"/>
      <c r="F108" s="3"/>
      <c r="G108" s="3"/>
      <c r="H108" s="3"/>
      <c r="I108" s="3"/>
      <c r="J108" s="3"/>
      <c r="K108" s="3"/>
      <c r="L108" s="3"/>
      <c r="M108" s="3"/>
    </row>
    <row r="109" spans="1:13" ht="15" customHeight="1" x14ac:dyDescent="0.25">
      <c r="A109" s="1"/>
      <c r="B109" s="1"/>
      <c r="C109" s="2" t="s">
        <v>6</v>
      </c>
      <c r="D109" s="2" t="s">
        <v>7</v>
      </c>
      <c r="E109" s="2" t="s">
        <v>7</v>
      </c>
      <c r="F109" s="2" t="s">
        <v>8</v>
      </c>
      <c r="G109" s="2" t="s">
        <v>9</v>
      </c>
      <c r="H109" s="2" t="s">
        <v>9</v>
      </c>
      <c r="I109" s="2" t="s">
        <v>9</v>
      </c>
      <c r="J109" s="2" t="s">
        <v>10</v>
      </c>
      <c r="K109" s="2" t="s">
        <v>11</v>
      </c>
      <c r="L109" s="2" t="s">
        <v>12</v>
      </c>
      <c r="M109" s="2" t="s">
        <v>13</v>
      </c>
    </row>
    <row r="110" spans="1:13" ht="15" customHeight="1" x14ac:dyDescent="0.25">
      <c r="A110" s="4" t="s">
        <v>14</v>
      </c>
      <c r="B110" s="20" t="s">
        <v>47</v>
      </c>
      <c r="C110" s="5" t="s">
        <v>16</v>
      </c>
      <c r="D110" s="5" t="s">
        <v>16</v>
      </c>
      <c r="E110" s="5" t="s">
        <v>16</v>
      </c>
      <c r="F110" s="5" t="s">
        <v>16</v>
      </c>
      <c r="G110" s="5" t="s">
        <v>17</v>
      </c>
      <c r="H110" s="5" t="s">
        <v>17</v>
      </c>
      <c r="I110" s="5" t="s">
        <v>17</v>
      </c>
      <c r="J110" s="5" t="s">
        <v>16</v>
      </c>
      <c r="K110" s="5" t="s">
        <v>18</v>
      </c>
      <c r="L110" s="5" t="s">
        <v>19</v>
      </c>
      <c r="M110" s="5" t="s">
        <v>16</v>
      </c>
    </row>
    <row r="111" spans="1:13" ht="15" customHeight="1" x14ac:dyDescent="0.25">
      <c r="A111" s="1"/>
      <c r="B111" s="1"/>
      <c r="C111" s="6" t="s">
        <v>20</v>
      </c>
      <c r="D111" s="6" t="s">
        <v>21</v>
      </c>
      <c r="E111" s="6" t="s">
        <v>22</v>
      </c>
      <c r="F111" s="6" t="s">
        <v>23</v>
      </c>
      <c r="G111" s="6" t="s">
        <v>24</v>
      </c>
      <c r="H111" s="6" t="s">
        <v>25</v>
      </c>
      <c r="I111" s="6" t="s">
        <v>26</v>
      </c>
      <c r="J111" s="6" t="s">
        <v>27</v>
      </c>
      <c r="K111" s="7" t="s">
        <v>3</v>
      </c>
      <c r="L111" s="7" t="s">
        <v>28</v>
      </c>
      <c r="M111" s="6" t="s">
        <v>5</v>
      </c>
    </row>
    <row r="112" spans="1:13" ht="15" customHeight="1" thickBot="1" x14ac:dyDescent="0.3">
      <c r="A112" s="8" t="s">
        <v>29</v>
      </c>
      <c r="B112" s="9"/>
      <c r="C112" s="10" t="s">
        <v>30</v>
      </c>
      <c r="D112" s="11" t="s">
        <v>30</v>
      </c>
      <c r="E112" s="11"/>
      <c r="F112" s="11" t="s">
        <v>31</v>
      </c>
      <c r="G112" s="11"/>
      <c r="H112" s="11" t="s">
        <v>32</v>
      </c>
      <c r="I112" s="11" t="s">
        <v>32</v>
      </c>
      <c r="J112" s="11" t="s">
        <v>31</v>
      </c>
      <c r="K112" s="11" t="s">
        <v>32</v>
      </c>
      <c r="L112" s="11"/>
      <c r="M112" s="11" t="s">
        <v>33</v>
      </c>
    </row>
    <row r="113" spans="1:13" ht="15" customHeight="1" thickTop="1" x14ac:dyDescent="0.25">
      <c r="A113" s="12" t="s">
        <v>41</v>
      </c>
      <c r="B113" s="12" t="s">
        <v>35</v>
      </c>
      <c r="C113" s="13">
        <v>277854.15999999997</v>
      </c>
      <c r="D113" s="13"/>
      <c r="E113" s="13"/>
      <c r="F113" s="13"/>
      <c r="G113" s="13"/>
      <c r="H113" s="13"/>
      <c r="I113" s="13"/>
      <c r="J113" s="13"/>
      <c r="K113" s="13">
        <f>M113-(C113+D113+E113-F113+G113+H113+I113-J113+L113)</f>
        <v>-277854.15999999997</v>
      </c>
      <c r="L113" s="13"/>
      <c r="M113" s="13"/>
    </row>
    <row r="114" spans="1:13" ht="15" customHeight="1" x14ac:dyDescent="0.25">
      <c r="A114" s="12" t="s">
        <v>42</v>
      </c>
      <c r="B114" s="12" t="s">
        <v>34</v>
      </c>
      <c r="C114" s="13">
        <v>39439847</v>
      </c>
      <c r="D114" s="13"/>
      <c r="E114" s="13"/>
      <c r="F114" s="13"/>
      <c r="G114" s="13"/>
      <c r="H114" s="13"/>
      <c r="I114" s="13"/>
      <c r="J114" s="13"/>
      <c r="K114" s="13">
        <f>M114-(C114+D114+E114-F114+G114+H114+I114-J114+L114)</f>
        <v>-39439847</v>
      </c>
      <c r="L114" s="13"/>
      <c r="M114" s="13"/>
    </row>
    <row r="115" spans="1:13" ht="15" customHeight="1" thickBot="1" x14ac:dyDescent="0.3">
      <c r="A115" s="24" t="s">
        <v>43</v>
      </c>
      <c r="B115" s="14" t="s">
        <v>35</v>
      </c>
      <c r="C115" s="15">
        <v>31843.98</v>
      </c>
      <c r="D115" s="15">
        <v>5530876.7000000002</v>
      </c>
      <c r="E115" s="15"/>
      <c r="F115" s="15">
        <v>373.03</v>
      </c>
      <c r="G115" s="15"/>
      <c r="H115" s="15">
        <v>164.46</v>
      </c>
      <c r="I115" s="15"/>
      <c r="J115" s="15">
        <v>5526670.8399999999</v>
      </c>
      <c r="K115" s="13">
        <f>M115-(C115+D115+E115-F115+G115+H115+I115-J115+L115)</f>
        <v>224084.28999999951</v>
      </c>
      <c r="L115" s="15"/>
      <c r="M115" s="15">
        <v>259925.56</v>
      </c>
    </row>
    <row r="116" spans="1:13" ht="15" customHeight="1" x14ac:dyDescent="0.25">
      <c r="A116" s="16"/>
      <c r="B116" s="16" t="s">
        <v>34</v>
      </c>
      <c r="C116" s="17">
        <f>C114</f>
        <v>39439847</v>
      </c>
      <c r="D116" s="17">
        <f t="shared" ref="D116:M116" si="18">D114</f>
        <v>0</v>
      </c>
      <c r="E116" s="17">
        <f t="shared" si="18"/>
        <v>0</v>
      </c>
      <c r="F116" s="17">
        <f t="shared" si="18"/>
        <v>0</v>
      </c>
      <c r="G116" s="17">
        <f t="shared" si="18"/>
        <v>0</v>
      </c>
      <c r="H116" s="17">
        <f t="shared" si="18"/>
        <v>0</v>
      </c>
      <c r="I116" s="17">
        <f t="shared" si="18"/>
        <v>0</v>
      </c>
      <c r="J116" s="17">
        <f t="shared" si="18"/>
        <v>0</v>
      </c>
      <c r="K116" s="17">
        <f t="shared" si="18"/>
        <v>-39439847</v>
      </c>
      <c r="L116" s="17">
        <f t="shared" si="18"/>
        <v>0</v>
      </c>
      <c r="M116" s="17">
        <f t="shared" si="18"/>
        <v>0</v>
      </c>
    </row>
    <row r="117" spans="1:13" ht="15" customHeight="1" thickBot="1" x14ac:dyDescent="0.3">
      <c r="A117" s="22"/>
      <c r="B117" s="22" t="s">
        <v>35</v>
      </c>
      <c r="C117" s="23">
        <f>C113+C115</f>
        <v>309698.13999999996</v>
      </c>
      <c r="D117" s="23">
        <f t="shared" ref="D117:M117" si="19">D113+D115</f>
        <v>5530876.7000000002</v>
      </c>
      <c r="E117" s="23">
        <f t="shared" si="19"/>
        <v>0</v>
      </c>
      <c r="F117" s="23">
        <f t="shared" si="19"/>
        <v>373.03</v>
      </c>
      <c r="G117" s="23">
        <f t="shared" si="19"/>
        <v>0</v>
      </c>
      <c r="H117" s="23">
        <f t="shared" si="19"/>
        <v>164.46</v>
      </c>
      <c r="I117" s="23">
        <f t="shared" si="19"/>
        <v>0</v>
      </c>
      <c r="J117" s="23">
        <f t="shared" si="19"/>
        <v>5526670.8399999999</v>
      </c>
      <c r="K117" s="23">
        <f t="shared" si="19"/>
        <v>-53769.870000000461</v>
      </c>
      <c r="L117" s="23">
        <f t="shared" si="19"/>
        <v>0</v>
      </c>
      <c r="M117" s="23">
        <f t="shared" si="19"/>
        <v>259925.56</v>
      </c>
    </row>
    <row r="118" spans="1:13" ht="15" customHeight="1" thickTop="1" x14ac:dyDescent="0.25">
      <c r="C118" s="3"/>
      <c r="D118" s="3"/>
      <c r="E118" s="3"/>
      <c r="F118" s="3"/>
      <c r="G118" s="3"/>
      <c r="H118" s="3"/>
      <c r="I118" s="3"/>
      <c r="J118" s="3"/>
      <c r="K118" s="3"/>
      <c r="L118" s="3"/>
      <c r="M118" s="3"/>
    </row>
    <row r="119" spans="1:13" ht="15" customHeight="1" x14ac:dyDescent="0.25">
      <c r="C119" s="3"/>
      <c r="D119" s="3"/>
      <c r="E119" s="3"/>
      <c r="F119" s="3"/>
      <c r="G119" s="3"/>
      <c r="H119" s="3"/>
      <c r="I119" s="3"/>
      <c r="J119" s="3"/>
      <c r="K119" s="3"/>
      <c r="L119" s="3"/>
      <c r="M119" s="3"/>
    </row>
    <row r="120" spans="1:13" ht="15" customHeight="1" x14ac:dyDescent="0.25">
      <c r="C120" s="3"/>
      <c r="D120" s="3"/>
      <c r="E120" s="3"/>
      <c r="F120" s="3"/>
      <c r="G120" s="3"/>
      <c r="H120" s="3"/>
      <c r="I120" s="3"/>
      <c r="J120" s="3"/>
      <c r="K120" s="3"/>
      <c r="L120" s="3"/>
      <c r="M120" s="3"/>
    </row>
    <row r="121" spans="1:13" ht="15" customHeight="1" x14ac:dyDescent="0.25">
      <c r="C121" s="3"/>
      <c r="D121" s="3"/>
      <c r="E121" s="3"/>
      <c r="F121" s="3"/>
      <c r="G121" s="3"/>
      <c r="H121" s="3"/>
      <c r="I121" s="3"/>
      <c r="J121" s="3"/>
      <c r="K121" s="3"/>
      <c r="L121" s="3"/>
      <c r="M121" s="3"/>
    </row>
    <row r="122" spans="1:13" ht="15" customHeight="1" x14ac:dyDescent="0.25">
      <c r="C122" s="3"/>
      <c r="D122" s="3"/>
      <c r="E122" s="3"/>
      <c r="F122" s="3"/>
      <c r="G122" s="3"/>
      <c r="H122" s="3"/>
      <c r="I122" s="3"/>
      <c r="J122" s="3"/>
      <c r="K122" s="3"/>
      <c r="L122" s="3"/>
      <c r="M122" s="3"/>
    </row>
    <row r="123" spans="1:13" ht="15" customHeight="1" x14ac:dyDescent="0.25">
      <c r="C123" s="3"/>
      <c r="D123" s="3"/>
      <c r="E123" s="3"/>
      <c r="F123" s="3"/>
      <c r="G123" s="3"/>
      <c r="H123" s="3"/>
      <c r="I123" s="3"/>
      <c r="J123" s="3"/>
      <c r="K123" s="3"/>
      <c r="L123" s="3"/>
      <c r="M123" s="3"/>
    </row>
    <row r="124" spans="1:13" ht="15" customHeight="1" x14ac:dyDescent="0.25">
      <c r="C124" s="3"/>
      <c r="D124" s="3"/>
      <c r="E124" s="3"/>
      <c r="F124" s="3"/>
      <c r="G124" s="3"/>
      <c r="H124" s="3"/>
      <c r="I124" s="3"/>
      <c r="J124" s="3"/>
      <c r="K124" s="3"/>
      <c r="L124" s="3"/>
      <c r="M124" s="3"/>
    </row>
    <row r="125" spans="1:13" ht="15" customHeight="1" x14ac:dyDescent="0.25">
      <c r="C125" s="3"/>
      <c r="D125" s="3"/>
      <c r="E125" s="3"/>
      <c r="F125" s="3"/>
      <c r="G125" s="3"/>
      <c r="H125" s="3"/>
      <c r="I125" s="3"/>
      <c r="J125" s="3"/>
      <c r="K125" s="3"/>
      <c r="L125" s="3"/>
      <c r="M125" s="3"/>
    </row>
    <row r="126" spans="1:13" ht="15" customHeight="1" x14ac:dyDescent="0.25">
      <c r="C126" s="3"/>
      <c r="D126" s="3"/>
      <c r="E126" s="3"/>
      <c r="F126" s="3"/>
      <c r="G126" s="3"/>
      <c r="H126" s="3"/>
      <c r="I126" s="3"/>
      <c r="J126" s="3"/>
      <c r="K126" s="3"/>
      <c r="L126" s="3"/>
      <c r="M126" s="3"/>
    </row>
    <row r="127" spans="1:13" ht="15" customHeight="1" x14ac:dyDescent="0.25">
      <c r="C127" s="3"/>
      <c r="D127" s="3"/>
      <c r="E127" s="3"/>
      <c r="F127" s="3"/>
      <c r="G127" s="3"/>
      <c r="H127" s="3"/>
      <c r="I127" s="3"/>
      <c r="J127" s="3"/>
      <c r="K127" s="3"/>
      <c r="L127" s="3"/>
      <c r="M127" s="3"/>
    </row>
    <row r="128" spans="1:13" ht="15" customHeight="1" x14ac:dyDescent="0.25">
      <c r="C128" s="3"/>
      <c r="D128" s="3"/>
      <c r="E128" s="3"/>
      <c r="F128" s="3"/>
      <c r="G128" s="3"/>
      <c r="H128" s="3"/>
      <c r="I128" s="3"/>
      <c r="J128" s="3"/>
      <c r="K128" s="3"/>
      <c r="L128" s="3"/>
      <c r="M128" s="3"/>
    </row>
    <row r="129" spans="3:13" ht="15" customHeight="1" x14ac:dyDescent="0.25">
      <c r="C129" s="3"/>
      <c r="D129" s="3"/>
      <c r="E129" s="3"/>
      <c r="F129" s="3"/>
      <c r="G129" s="3"/>
      <c r="H129" s="3"/>
      <c r="I129" s="3"/>
      <c r="J129" s="3"/>
      <c r="K129" s="3"/>
      <c r="L129" s="3"/>
      <c r="M129" s="3"/>
    </row>
    <row r="130" spans="3:13" ht="15" customHeight="1" x14ac:dyDescent="0.25">
      <c r="C130" s="3"/>
      <c r="D130" s="3"/>
      <c r="E130" s="3"/>
      <c r="F130" s="3"/>
      <c r="G130" s="3"/>
      <c r="H130" s="3"/>
      <c r="I130" s="3"/>
      <c r="J130" s="3"/>
      <c r="K130" s="3"/>
      <c r="L130" s="3"/>
      <c r="M130" s="3"/>
    </row>
    <row r="131" spans="3:13" ht="15" customHeight="1" x14ac:dyDescent="0.25">
      <c r="C131" s="3"/>
      <c r="D131" s="3"/>
      <c r="E131" s="3"/>
      <c r="F131" s="3"/>
      <c r="G131" s="3"/>
      <c r="H131" s="3"/>
      <c r="I131" s="3"/>
      <c r="J131" s="3"/>
      <c r="K131" s="3"/>
      <c r="L131" s="3"/>
      <c r="M131" s="3"/>
    </row>
    <row r="132" spans="3:13" ht="15" customHeight="1" x14ac:dyDescent="0.25">
      <c r="C132" s="3"/>
      <c r="D132" s="3"/>
      <c r="E132" s="3"/>
      <c r="F132" s="3"/>
      <c r="G132" s="3"/>
      <c r="H132" s="3"/>
      <c r="I132" s="3"/>
      <c r="J132" s="3"/>
      <c r="K132" s="3"/>
      <c r="L132" s="3"/>
      <c r="M132" s="3"/>
    </row>
    <row r="133" spans="3:13" ht="15" customHeight="1" x14ac:dyDescent="0.25">
      <c r="C133" s="3"/>
      <c r="D133" s="3"/>
      <c r="E133" s="3"/>
      <c r="F133" s="3"/>
      <c r="G133" s="3"/>
      <c r="H133" s="3"/>
      <c r="I133" s="3"/>
      <c r="J133" s="3"/>
      <c r="K133" s="3"/>
      <c r="L133" s="3"/>
      <c r="M133" s="3"/>
    </row>
    <row r="134" spans="3:13" ht="15" customHeight="1" x14ac:dyDescent="0.25">
      <c r="C134" s="3"/>
      <c r="D134" s="3"/>
      <c r="E134" s="3"/>
      <c r="F134" s="3"/>
      <c r="G134" s="3"/>
      <c r="H134" s="3"/>
      <c r="I134" s="3"/>
      <c r="J134" s="3"/>
      <c r="K134" s="3"/>
      <c r="L134" s="3"/>
      <c r="M134" s="3"/>
    </row>
    <row r="135" spans="3:13" ht="15" customHeight="1" x14ac:dyDescent="0.25">
      <c r="C135" s="3"/>
      <c r="D135" s="3"/>
      <c r="E135" s="3"/>
      <c r="F135" s="3"/>
      <c r="G135" s="3"/>
      <c r="H135" s="3"/>
      <c r="I135" s="3"/>
      <c r="J135" s="3"/>
      <c r="K135" s="3"/>
      <c r="L135" s="3"/>
      <c r="M135" s="3"/>
    </row>
    <row r="136" spans="3:13" ht="15" customHeight="1" x14ac:dyDescent="0.25">
      <c r="C136" s="3"/>
      <c r="D136" s="3"/>
      <c r="E136" s="3"/>
      <c r="F136" s="3"/>
      <c r="G136" s="3"/>
      <c r="H136" s="3"/>
      <c r="I136" s="3"/>
      <c r="J136" s="3"/>
      <c r="K136" s="3"/>
      <c r="L136" s="3"/>
      <c r="M136" s="3"/>
    </row>
    <row r="137" spans="3:13" ht="15" customHeight="1" x14ac:dyDescent="0.25">
      <c r="C137" s="3"/>
      <c r="D137" s="3"/>
      <c r="E137" s="3"/>
      <c r="F137" s="3"/>
      <c r="G137" s="3"/>
      <c r="H137" s="3"/>
      <c r="I137" s="3"/>
      <c r="J137" s="3"/>
      <c r="K137" s="3"/>
      <c r="L137" s="3"/>
      <c r="M137" s="3"/>
    </row>
    <row r="138" spans="3:13" ht="15" customHeight="1" x14ac:dyDescent="0.25">
      <c r="C138" s="3"/>
      <c r="D138" s="3"/>
      <c r="E138" s="3"/>
      <c r="F138" s="3"/>
      <c r="G138" s="3"/>
      <c r="H138" s="3"/>
      <c r="I138" s="3"/>
      <c r="J138" s="3"/>
      <c r="K138" s="3"/>
      <c r="L138" s="3"/>
      <c r="M138" s="3"/>
    </row>
    <row r="139" spans="3:13" ht="15" customHeight="1" x14ac:dyDescent="0.25">
      <c r="C139" s="3"/>
      <c r="D139" s="3"/>
      <c r="E139" s="3"/>
      <c r="F139" s="3"/>
      <c r="G139" s="3"/>
      <c r="H139" s="3"/>
      <c r="I139" s="3"/>
      <c r="J139" s="3"/>
      <c r="K139" s="3"/>
      <c r="L139" s="3"/>
      <c r="M139" s="3"/>
    </row>
    <row r="140" spans="3:13" ht="15" customHeight="1" x14ac:dyDescent="0.25">
      <c r="C140" s="3"/>
      <c r="D140" s="3"/>
      <c r="E140" s="3"/>
      <c r="F140" s="3"/>
      <c r="G140" s="3"/>
      <c r="H140" s="3"/>
      <c r="I140" s="3"/>
      <c r="J140" s="3"/>
      <c r="K140" s="3"/>
      <c r="L140" s="3"/>
      <c r="M140" s="3"/>
    </row>
    <row r="141" spans="3:13" ht="15" customHeight="1" x14ac:dyDescent="0.25">
      <c r="C141" s="3"/>
      <c r="D141" s="3"/>
      <c r="E141" s="3"/>
      <c r="F141" s="3"/>
      <c r="G141" s="3"/>
      <c r="H141" s="3"/>
      <c r="I141" s="3"/>
      <c r="J141" s="3"/>
      <c r="K141" s="3"/>
      <c r="L141" s="3"/>
      <c r="M141" s="3"/>
    </row>
    <row r="142" spans="3:13" ht="15" customHeight="1" x14ac:dyDescent="0.25">
      <c r="C142" s="3"/>
      <c r="D142" s="3"/>
      <c r="E142" s="3"/>
      <c r="F142" s="3"/>
      <c r="G142" s="3"/>
      <c r="H142" s="3"/>
      <c r="I142" s="3"/>
      <c r="J142" s="3"/>
      <c r="K142" s="3"/>
      <c r="L142" s="3"/>
      <c r="M142" s="3"/>
    </row>
    <row r="143" spans="3:13" ht="15" customHeight="1" x14ac:dyDescent="0.25">
      <c r="C143" s="3"/>
      <c r="D143" s="3"/>
      <c r="E143" s="3"/>
      <c r="F143" s="3"/>
      <c r="G143" s="3"/>
      <c r="H143" s="3"/>
      <c r="I143" s="3"/>
      <c r="J143" s="3"/>
      <c r="K143" s="3"/>
      <c r="L143" s="3"/>
      <c r="M143" s="3"/>
    </row>
    <row r="144" spans="3:13" ht="15" customHeight="1" x14ac:dyDescent="0.25">
      <c r="C144" s="3"/>
      <c r="D144" s="3"/>
      <c r="E144" s="3"/>
      <c r="F144" s="3"/>
      <c r="G144" s="3"/>
      <c r="H144" s="3"/>
      <c r="I144" s="3"/>
      <c r="J144" s="3"/>
      <c r="K144" s="3"/>
      <c r="L144" s="3"/>
      <c r="M14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37"/>
  <sheetViews>
    <sheetView view="pageBreakPreview" zoomScale="60" zoomScaleNormal="100" workbookViewId="0">
      <selection activeCell="B3" sqref="B3"/>
    </sheetView>
  </sheetViews>
  <sheetFormatPr defaultRowHeight="15" x14ac:dyDescent="0.25"/>
  <cols>
    <col min="1" max="1" width="29.5703125" style="92" customWidth="1"/>
    <col min="2" max="2" width="51.140625" style="92" customWidth="1"/>
    <col min="3" max="3" width="30.85546875" style="92" customWidth="1"/>
    <col min="4" max="4" width="24.7109375" style="271" customWidth="1"/>
    <col min="5" max="5" width="24.7109375" style="272" customWidth="1"/>
    <col min="6" max="6" width="38.7109375" style="113" customWidth="1"/>
    <col min="7" max="7" width="116.28515625" style="92" bestFit="1" customWidth="1"/>
    <col min="8" max="8" width="32.42578125" style="92" customWidth="1"/>
    <col min="9" max="256" width="9.140625" style="92"/>
    <col min="257" max="257" width="44.85546875" style="92" customWidth="1"/>
    <col min="258" max="258" width="75.85546875" style="92" customWidth="1"/>
    <col min="259" max="259" width="32.140625" style="92" bestFit="1" customWidth="1"/>
    <col min="260" max="260" width="25.5703125" style="92" customWidth="1"/>
    <col min="261" max="261" width="47.42578125" style="92" customWidth="1"/>
    <col min="262" max="263" width="9.140625" style="92"/>
    <col min="264" max="264" width="32.42578125" style="92" customWidth="1"/>
    <col min="265" max="512" width="9.140625" style="92"/>
    <col min="513" max="513" width="44.85546875" style="92" customWidth="1"/>
    <col min="514" max="514" width="75.85546875" style="92" customWidth="1"/>
    <col min="515" max="515" width="32.140625" style="92" bestFit="1" customWidth="1"/>
    <col min="516" max="516" width="25.5703125" style="92" customWidth="1"/>
    <col min="517" max="517" width="47.42578125" style="92" customWidth="1"/>
    <col min="518" max="519" width="9.140625" style="92"/>
    <col min="520" max="520" width="32.42578125" style="92" customWidth="1"/>
    <col min="521" max="768" width="9.140625" style="92"/>
    <col min="769" max="769" width="44.85546875" style="92" customWidth="1"/>
    <col min="770" max="770" width="75.85546875" style="92" customWidth="1"/>
    <col min="771" max="771" width="32.140625" style="92" bestFit="1" customWidth="1"/>
    <col min="772" max="772" width="25.5703125" style="92" customWidth="1"/>
    <col min="773" max="773" width="47.42578125" style="92" customWidth="1"/>
    <col min="774" max="775" width="9.140625" style="92"/>
    <col min="776" max="776" width="32.42578125" style="92" customWidth="1"/>
    <col min="777" max="1024" width="9.140625" style="92"/>
    <col min="1025" max="1025" width="44.85546875" style="92" customWidth="1"/>
    <col min="1026" max="1026" width="75.85546875" style="92" customWidth="1"/>
    <col min="1027" max="1027" width="32.140625" style="92" bestFit="1" customWidth="1"/>
    <col min="1028" max="1028" width="25.5703125" style="92" customWidth="1"/>
    <col min="1029" max="1029" width="47.42578125" style="92" customWidth="1"/>
    <col min="1030" max="1031" width="9.140625" style="92"/>
    <col min="1032" max="1032" width="32.42578125" style="92" customWidth="1"/>
    <col min="1033" max="1280" width="9.140625" style="92"/>
    <col min="1281" max="1281" width="44.85546875" style="92" customWidth="1"/>
    <col min="1282" max="1282" width="75.85546875" style="92" customWidth="1"/>
    <col min="1283" max="1283" width="32.140625" style="92" bestFit="1" customWidth="1"/>
    <col min="1284" max="1284" width="25.5703125" style="92" customWidth="1"/>
    <col min="1285" max="1285" width="47.42578125" style="92" customWidth="1"/>
    <col min="1286" max="1287" width="9.140625" style="92"/>
    <col min="1288" max="1288" width="32.42578125" style="92" customWidth="1"/>
    <col min="1289" max="1536" width="9.140625" style="92"/>
    <col min="1537" max="1537" width="44.85546875" style="92" customWidth="1"/>
    <col min="1538" max="1538" width="75.85546875" style="92" customWidth="1"/>
    <col min="1539" max="1539" width="32.140625" style="92" bestFit="1" customWidth="1"/>
    <col min="1540" max="1540" width="25.5703125" style="92" customWidth="1"/>
    <col min="1541" max="1541" width="47.42578125" style="92" customWidth="1"/>
    <col min="1542" max="1543" width="9.140625" style="92"/>
    <col min="1544" max="1544" width="32.42578125" style="92" customWidth="1"/>
    <col min="1545" max="1792" width="9.140625" style="92"/>
    <col min="1793" max="1793" width="44.85546875" style="92" customWidth="1"/>
    <col min="1794" max="1794" width="75.85546875" style="92" customWidth="1"/>
    <col min="1795" max="1795" width="32.140625" style="92" bestFit="1" customWidth="1"/>
    <col min="1796" max="1796" width="25.5703125" style="92" customWidth="1"/>
    <col min="1797" max="1797" width="47.42578125" style="92" customWidth="1"/>
    <col min="1798" max="1799" width="9.140625" style="92"/>
    <col min="1800" max="1800" width="32.42578125" style="92" customWidth="1"/>
    <col min="1801" max="2048" width="9.140625" style="92"/>
    <col min="2049" max="2049" width="44.85546875" style="92" customWidth="1"/>
    <col min="2050" max="2050" width="75.85546875" style="92" customWidth="1"/>
    <col min="2051" max="2051" width="32.140625" style="92" bestFit="1" customWidth="1"/>
    <col min="2052" max="2052" width="25.5703125" style="92" customWidth="1"/>
    <col min="2053" max="2053" width="47.42578125" style="92" customWidth="1"/>
    <col min="2054" max="2055" width="9.140625" style="92"/>
    <col min="2056" max="2056" width="32.42578125" style="92" customWidth="1"/>
    <col min="2057" max="2304" width="9.140625" style="92"/>
    <col min="2305" max="2305" width="44.85546875" style="92" customWidth="1"/>
    <col min="2306" max="2306" width="75.85546875" style="92" customWidth="1"/>
    <col min="2307" max="2307" width="32.140625" style="92" bestFit="1" customWidth="1"/>
    <col min="2308" max="2308" width="25.5703125" style="92" customWidth="1"/>
    <col min="2309" max="2309" width="47.42578125" style="92" customWidth="1"/>
    <col min="2310" max="2311" width="9.140625" style="92"/>
    <col min="2312" max="2312" width="32.42578125" style="92" customWidth="1"/>
    <col min="2313" max="2560" width="9.140625" style="92"/>
    <col min="2561" max="2561" width="44.85546875" style="92" customWidth="1"/>
    <col min="2562" max="2562" width="75.85546875" style="92" customWidth="1"/>
    <col min="2563" max="2563" width="32.140625" style="92" bestFit="1" customWidth="1"/>
    <col min="2564" max="2564" width="25.5703125" style="92" customWidth="1"/>
    <col min="2565" max="2565" width="47.42578125" style="92" customWidth="1"/>
    <col min="2566" max="2567" width="9.140625" style="92"/>
    <col min="2568" max="2568" width="32.42578125" style="92" customWidth="1"/>
    <col min="2569" max="2816" width="9.140625" style="92"/>
    <col min="2817" max="2817" width="44.85546875" style="92" customWidth="1"/>
    <col min="2818" max="2818" width="75.85546875" style="92" customWidth="1"/>
    <col min="2819" max="2819" width="32.140625" style="92" bestFit="1" customWidth="1"/>
    <col min="2820" max="2820" width="25.5703125" style="92" customWidth="1"/>
    <col min="2821" max="2821" width="47.42578125" style="92" customWidth="1"/>
    <col min="2822" max="2823" width="9.140625" style="92"/>
    <col min="2824" max="2824" width="32.42578125" style="92" customWidth="1"/>
    <col min="2825" max="3072" width="9.140625" style="92"/>
    <col min="3073" max="3073" width="44.85546875" style="92" customWidth="1"/>
    <col min="3074" max="3074" width="75.85546875" style="92" customWidth="1"/>
    <col min="3075" max="3075" width="32.140625" style="92" bestFit="1" customWidth="1"/>
    <col min="3076" max="3076" width="25.5703125" style="92" customWidth="1"/>
    <col min="3077" max="3077" width="47.42578125" style="92" customWidth="1"/>
    <col min="3078" max="3079" width="9.140625" style="92"/>
    <col min="3080" max="3080" width="32.42578125" style="92" customWidth="1"/>
    <col min="3081" max="3328" width="9.140625" style="92"/>
    <col min="3329" max="3329" width="44.85546875" style="92" customWidth="1"/>
    <col min="3330" max="3330" width="75.85546875" style="92" customWidth="1"/>
    <col min="3331" max="3331" width="32.140625" style="92" bestFit="1" customWidth="1"/>
    <col min="3332" max="3332" width="25.5703125" style="92" customWidth="1"/>
    <col min="3333" max="3333" width="47.42578125" style="92" customWidth="1"/>
    <col min="3334" max="3335" width="9.140625" style="92"/>
    <col min="3336" max="3336" width="32.42578125" style="92" customWidth="1"/>
    <col min="3337" max="3584" width="9.140625" style="92"/>
    <col min="3585" max="3585" width="44.85546875" style="92" customWidth="1"/>
    <col min="3586" max="3586" width="75.85546875" style="92" customWidth="1"/>
    <col min="3587" max="3587" width="32.140625" style="92" bestFit="1" customWidth="1"/>
    <col min="3588" max="3588" width="25.5703125" style="92" customWidth="1"/>
    <col min="3589" max="3589" width="47.42578125" style="92" customWidth="1"/>
    <col min="3590" max="3591" width="9.140625" style="92"/>
    <col min="3592" max="3592" width="32.42578125" style="92" customWidth="1"/>
    <col min="3593" max="3840" width="9.140625" style="92"/>
    <col min="3841" max="3841" width="44.85546875" style="92" customWidth="1"/>
    <col min="3842" max="3842" width="75.85546875" style="92" customWidth="1"/>
    <col min="3843" max="3843" width="32.140625" style="92" bestFit="1" customWidth="1"/>
    <col min="3844" max="3844" width="25.5703125" style="92" customWidth="1"/>
    <col min="3845" max="3845" width="47.42578125" style="92" customWidth="1"/>
    <col min="3846" max="3847" width="9.140625" style="92"/>
    <col min="3848" max="3848" width="32.42578125" style="92" customWidth="1"/>
    <col min="3849" max="4096" width="9.140625" style="92"/>
    <col min="4097" max="4097" width="44.85546875" style="92" customWidth="1"/>
    <col min="4098" max="4098" width="75.85546875" style="92" customWidth="1"/>
    <col min="4099" max="4099" width="32.140625" style="92" bestFit="1" customWidth="1"/>
    <col min="4100" max="4100" width="25.5703125" style="92" customWidth="1"/>
    <col min="4101" max="4101" width="47.42578125" style="92" customWidth="1"/>
    <col min="4102" max="4103" width="9.140625" style="92"/>
    <col min="4104" max="4104" width="32.42578125" style="92" customWidth="1"/>
    <col min="4105" max="4352" width="9.140625" style="92"/>
    <col min="4353" max="4353" width="44.85546875" style="92" customWidth="1"/>
    <col min="4354" max="4354" width="75.85546875" style="92" customWidth="1"/>
    <col min="4355" max="4355" width="32.140625" style="92" bestFit="1" customWidth="1"/>
    <col min="4356" max="4356" width="25.5703125" style="92" customWidth="1"/>
    <col min="4357" max="4357" width="47.42578125" style="92" customWidth="1"/>
    <col min="4358" max="4359" width="9.140625" style="92"/>
    <col min="4360" max="4360" width="32.42578125" style="92" customWidth="1"/>
    <col min="4361" max="4608" width="9.140625" style="92"/>
    <col min="4609" max="4609" width="44.85546875" style="92" customWidth="1"/>
    <col min="4610" max="4610" width="75.85546875" style="92" customWidth="1"/>
    <col min="4611" max="4611" width="32.140625" style="92" bestFit="1" customWidth="1"/>
    <col min="4612" max="4612" width="25.5703125" style="92" customWidth="1"/>
    <col min="4613" max="4613" width="47.42578125" style="92" customWidth="1"/>
    <col min="4614" max="4615" width="9.140625" style="92"/>
    <col min="4616" max="4616" width="32.42578125" style="92" customWidth="1"/>
    <col min="4617" max="4864" width="9.140625" style="92"/>
    <col min="4865" max="4865" width="44.85546875" style="92" customWidth="1"/>
    <col min="4866" max="4866" width="75.85546875" style="92" customWidth="1"/>
    <col min="4867" max="4867" width="32.140625" style="92" bestFit="1" customWidth="1"/>
    <col min="4868" max="4868" width="25.5703125" style="92" customWidth="1"/>
    <col min="4869" max="4869" width="47.42578125" style="92" customWidth="1"/>
    <col min="4870" max="4871" width="9.140625" style="92"/>
    <col min="4872" max="4872" width="32.42578125" style="92" customWidth="1"/>
    <col min="4873" max="5120" width="9.140625" style="92"/>
    <col min="5121" max="5121" width="44.85546875" style="92" customWidth="1"/>
    <col min="5122" max="5122" width="75.85546875" style="92" customWidth="1"/>
    <col min="5123" max="5123" width="32.140625" style="92" bestFit="1" customWidth="1"/>
    <col min="5124" max="5124" width="25.5703125" style="92" customWidth="1"/>
    <col min="5125" max="5125" width="47.42578125" style="92" customWidth="1"/>
    <col min="5126" max="5127" width="9.140625" style="92"/>
    <col min="5128" max="5128" width="32.42578125" style="92" customWidth="1"/>
    <col min="5129" max="5376" width="9.140625" style="92"/>
    <col min="5377" max="5377" width="44.85546875" style="92" customWidth="1"/>
    <col min="5378" max="5378" width="75.85546875" style="92" customWidth="1"/>
    <col min="5379" max="5379" width="32.140625" style="92" bestFit="1" customWidth="1"/>
    <col min="5380" max="5380" width="25.5703125" style="92" customWidth="1"/>
    <col min="5381" max="5381" width="47.42578125" style="92" customWidth="1"/>
    <col min="5382" max="5383" width="9.140625" style="92"/>
    <col min="5384" max="5384" width="32.42578125" style="92" customWidth="1"/>
    <col min="5385" max="5632" width="9.140625" style="92"/>
    <col min="5633" max="5633" width="44.85546875" style="92" customWidth="1"/>
    <col min="5634" max="5634" width="75.85546875" style="92" customWidth="1"/>
    <col min="5635" max="5635" width="32.140625" style="92" bestFit="1" customWidth="1"/>
    <col min="5636" max="5636" width="25.5703125" style="92" customWidth="1"/>
    <col min="5637" max="5637" width="47.42578125" style="92" customWidth="1"/>
    <col min="5638" max="5639" width="9.140625" style="92"/>
    <col min="5640" max="5640" width="32.42578125" style="92" customWidth="1"/>
    <col min="5641" max="5888" width="9.140625" style="92"/>
    <col min="5889" max="5889" width="44.85546875" style="92" customWidth="1"/>
    <col min="5890" max="5890" width="75.85546875" style="92" customWidth="1"/>
    <col min="5891" max="5891" width="32.140625" style="92" bestFit="1" customWidth="1"/>
    <col min="5892" max="5892" width="25.5703125" style="92" customWidth="1"/>
    <col min="5893" max="5893" width="47.42578125" style="92" customWidth="1"/>
    <col min="5894" max="5895" width="9.140625" style="92"/>
    <col min="5896" max="5896" width="32.42578125" style="92" customWidth="1"/>
    <col min="5897" max="6144" width="9.140625" style="92"/>
    <col min="6145" max="6145" width="44.85546875" style="92" customWidth="1"/>
    <col min="6146" max="6146" width="75.85546875" style="92" customWidth="1"/>
    <col min="6147" max="6147" width="32.140625" style="92" bestFit="1" customWidth="1"/>
    <col min="6148" max="6148" width="25.5703125" style="92" customWidth="1"/>
    <col min="6149" max="6149" width="47.42578125" style="92" customWidth="1"/>
    <col min="6150" max="6151" width="9.140625" style="92"/>
    <col min="6152" max="6152" width="32.42578125" style="92" customWidth="1"/>
    <col min="6153" max="6400" width="9.140625" style="92"/>
    <col min="6401" max="6401" width="44.85546875" style="92" customWidth="1"/>
    <col min="6402" max="6402" width="75.85546875" style="92" customWidth="1"/>
    <col min="6403" max="6403" width="32.140625" style="92" bestFit="1" customWidth="1"/>
    <col min="6404" max="6404" width="25.5703125" style="92" customWidth="1"/>
    <col min="6405" max="6405" width="47.42578125" style="92" customWidth="1"/>
    <col min="6406" max="6407" width="9.140625" style="92"/>
    <col min="6408" max="6408" width="32.42578125" style="92" customWidth="1"/>
    <col min="6409" max="6656" width="9.140625" style="92"/>
    <col min="6657" max="6657" width="44.85546875" style="92" customWidth="1"/>
    <col min="6658" max="6658" width="75.85546875" style="92" customWidth="1"/>
    <col min="6659" max="6659" width="32.140625" style="92" bestFit="1" customWidth="1"/>
    <col min="6660" max="6660" width="25.5703125" style="92" customWidth="1"/>
    <col min="6661" max="6661" width="47.42578125" style="92" customWidth="1"/>
    <col min="6662" max="6663" width="9.140625" style="92"/>
    <col min="6664" max="6664" width="32.42578125" style="92" customWidth="1"/>
    <col min="6665" max="6912" width="9.140625" style="92"/>
    <col min="6913" max="6913" width="44.85546875" style="92" customWidth="1"/>
    <col min="6914" max="6914" width="75.85546875" style="92" customWidth="1"/>
    <col min="6915" max="6915" width="32.140625" style="92" bestFit="1" customWidth="1"/>
    <col min="6916" max="6916" width="25.5703125" style="92" customWidth="1"/>
    <col min="6917" max="6917" width="47.42578125" style="92" customWidth="1"/>
    <col min="6918" max="6919" width="9.140625" style="92"/>
    <col min="6920" max="6920" width="32.42578125" style="92" customWidth="1"/>
    <col min="6921" max="7168" width="9.140625" style="92"/>
    <col min="7169" max="7169" width="44.85546875" style="92" customWidth="1"/>
    <col min="7170" max="7170" width="75.85546875" style="92" customWidth="1"/>
    <col min="7171" max="7171" width="32.140625" style="92" bestFit="1" customWidth="1"/>
    <col min="7172" max="7172" width="25.5703125" style="92" customWidth="1"/>
    <col min="7173" max="7173" width="47.42578125" style="92" customWidth="1"/>
    <col min="7174" max="7175" width="9.140625" style="92"/>
    <col min="7176" max="7176" width="32.42578125" style="92" customWidth="1"/>
    <col min="7177" max="7424" width="9.140625" style="92"/>
    <col min="7425" max="7425" width="44.85546875" style="92" customWidth="1"/>
    <col min="7426" max="7426" width="75.85546875" style="92" customWidth="1"/>
    <col min="7427" max="7427" width="32.140625" style="92" bestFit="1" customWidth="1"/>
    <col min="7428" max="7428" width="25.5703125" style="92" customWidth="1"/>
    <col min="7429" max="7429" width="47.42578125" style="92" customWidth="1"/>
    <col min="7430" max="7431" width="9.140625" style="92"/>
    <col min="7432" max="7432" width="32.42578125" style="92" customWidth="1"/>
    <col min="7433" max="7680" width="9.140625" style="92"/>
    <col min="7681" max="7681" width="44.85546875" style="92" customWidth="1"/>
    <col min="7682" max="7682" width="75.85546875" style="92" customWidth="1"/>
    <col min="7683" max="7683" width="32.140625" style="92" bestFit="1" customWidth="1"/>
    <col min="7684" max="7684" width="25.5703125" style="92" customWidth="1"/>
    <col min="7685" max="7685" width="47.42578125" style="92" customWidth="1"/>
    <col min="7686" max="7687" width="9.140625" style="92"/>
    <col min="7688" max="7688" width="32.42578125" style="92" customWidth="1"/>
    <col min="7689" max="7936" width="9.140625" style="92"/>
    <col min="7937" max="7937" width="44.85546875" style="92" customWidth="1"/>
    <col min="7938" max="7938" width="75.85546875" style="92" customWidth="1"/>
    <col min="7939" max="7939" width="32.140625" style="92" bestFit="1" customWidth="1"/>
    <col min="7940" max="7940" width="25.5703125" style="92" customWidth="1"/>
    <col min="7941" max="7941" width="47.42578125" style="92" customWidth="1"/>
    <col min="7942" max="7943" width="9.140625" style="92"/>
    <col min="7944" max="7944" width="32.42578125" style="92" customWidth="1"/>
    <col min="7945" max="8192" width="9.140625" style="92"/>
    <col min="8193" max="8193" width="44.85546875" style="92" customWidth="1"/>
    <col min="8194" max="8194" width="75.85546875" style="92" customWidth="1"/>
    <col min="8195" max="8195" width="32.140625" style="92" bestFit="1" customWidth="1"/>
    <col min="8196" max="8196" width="25.5703125" style="92" customWidth="1"/>
    <col min="8197" max="8197" width="47.42578125" style="92" customWidth="1"/>
    <col min="8198" max="8199" width="9.140625" style="92"/>
    <col min="8200" max="8200" width="32.42578125" style="92" customWidth="1"/>
    <col min="8201" max="8448" width="9.140625" style="92"/>
    <col min="8449" max="8449" width="44.85546875" style="92" customWidth="1"/>
    <col min="8450" max="8450" width="75.85546875" style="92" customWidth="1"/>
    <col min="8451" max="8451" width="32.140625" style="92" bestFit="1" customWidth="1"/>
    <col min="8452" max="8452" width="25.5703125" style="92" customWidth="1"/>
    <col min="8453" max="8453" width="47.42578125" style="92" customWidth="1"/>
    <col min="8454" max="8455" width="9.140625" style="92"/>
    <col min="8456" max="8456" width="32.42578125" style="92" customWidth="1"/>
    <col min="8457" max="8704" width="9.140625" style="92"/>
    <col min="8705" max="8705" width="44.85546875" style="92" customWidth="1"/>
    <col min="8706" max="8706" width="75.85546875" style="92" customWidth="1"/>
    <col min="8707" max="8707" width="32.140625" style="92" bestFit="1" customWidth="1"/>
    <col min="8708" max="8708" width="25.5703125" style="92" customWidth="1"/>
    <col min="8709" max="8709" width="47.42578125" style="92" customWidth="1"/>
    <col min="8710" max="8711" width="9.140625" style="92"/>
    <col min="8712" max="8712" width="32.42578125" style="92" customWidth="1"/>
    <col min="8713" max="8960" width="9.140625" style="92"/>
    <col min="8961" max="8961" width="44.85546875" style="92" customWidth="1"/>
    <col min="8962" max="8962" width="75.85546875" style="92" customWidth="1"/>
    <col min="8963" max="8963" width="32.140625" style="92" bestFit="1" customWidth="1"/>
    <col min="8964" max="8964" width="25.5703125" style="92" customWidth="1"/>
    <col min="8965" max="8965" width="47.42578125" style="92" customWidth="1"/>
    <col min="8966" max="8967" width="9.140625" style="92"/>
    <col min="8968" max="8968" width="32.42578125" style="92" customWidth="1"/>
    <col min="8969" max="9216" width="9.140625" style="92"/>
    <col min="9217" max="9217" width="44.85546875" style="92" customWidth="1"/>
    <col min="9218" max="9218" width="75.85546875" style="92" customWidth="1"/>
    <col min="9219" max="9219" width="32.140625" style="92" bestFit="1" customWidth="1"/>
    <col min="9220" max="9220" width="25.5703125" style="92" customWidth="1"/>
    <col min="9221" max="9221" width="47.42578125" style="92" customWidth="1"/>
    <col min="9222" max="9223" width="9.140625" style="92"/>
    <col min="9224" max="9224" width="32.42578125" style="92" customWidth="1"/>
    <col min="9225" max="9472" width="9.140625" style="92"/>
    <col min="9473" max="9473" width="44.85546875" style="92" customWidth="1"/>
    <col min="9474" max="9474" width="75.85546875" style="92" customWidth="1"/>
    <col min="9475" max="9475" width="32.140625" style="92" bestFit="1" customWidth="1"/>
    <col min="9476" max="9476" width="25.5703125" style="92" customWidth="1"/>
    <col min="9477" max="9477" width="47.42578125" style="92" customWidth="1"/>
    <col min="9478" max="9479" width="9.140625" style="92"/>
    <col min="9480" max="9480" width="32.42578125" style="92" customWidth="1"/>
    <col min="9481" max="9728" width="9.140625" style="92"/>
    <col min="9729" max="9729" width="44.85546875" style="92" customWidth="1"/>
    <col min="9730" max="9730" width="75.85546875" style="92" customWidth="1"/>
    <col min="9731" max="9731" width="32.140625" style="92" bestFit="1" customWidth="1"/>
    <col min="9732" max="9732" width="25.5703125" style="92" customWidth="1"/>
    <col min="9733" max="9733" width="47.42578125" style="92" customWidth="1"/>
    <col min="9734" max="9735" width="9.140625" style="92"/>
    <col min="9736" max="9736" width="32.42578125" style="92" customWidth="1"/>
    <col min="9737" max="9984" width="9.140625" style="92"/>
    <col min="9985" max="9985" width="44.85546875" style="92" customWidth="1"/>
    <col min="9986" max="9986" width="75.85546875" style="92" customWidth="1"/>
    <col min="9987" max="9987" width="32.140625" style="92" bestFit="1" customWidth="1"/>
    <col min="9988" max="9988" width="25.5703125" style="92" customWidth="1"/>
    <col min="9989" max="9989" width="47.42578125" style="92" customWidth="1"/>
    <col min="9990" max="9991" width="9.140625" style="92"/>
    <col min="9992" max="9992" width="32.42578125" style="92" customWidth="1"/>
    <col min="9993" max="10240" width="9.140625" style="92"/>
    <col min="10241" max="10241" width="44.85546875" style="92" customWidth="1"/>
    <col min="10242" max="10242" width="75.85546875" style="92" customWidth="1"/>
    <col min="10243" max="10243" width="32.140625" style="92" bestFit="1" customWidth="1"/>
    <col min="10244" max="10244" width="25.5703125" style="92" customWidth="1"/>
    <col min="10245" max="10245" width="47.42578125" style="92" customWidth="1"/>
    <col min="10246" max="10247" width="9.140625" style="92"/>
    <col min="10248" max="10248" width="32.42578125" style="92" customWidth="1"/>
    <col min="10249" max="10496" width="9.140625" style="92"/>
    <col min="10497" max="10497" width="44.85546875" style="92" customWidth="1"/>
    <col min="10498" max="10498" width="75.85546875" style="92" customWidth="1"/>
    <col min="10499" max="10499" width="32.140625" style="92" bestFit="1" customWidth="1"/>
    <col min="10500" max="10500" width="25.5703125" style="92" customWidth="1"/>
    <col min="10501" max="10501" width="47.42578125" style="92" customWidth="1"/>
    <col min="10502" max="10503" width="9.140625" style="92"/>
    <col min="10504" max="10504" width="32.42578125" style="92" customWidth="1"/>
    <col min="10505" max="10752" width="9.140625" style="92"/>
    <col min="10753" max="10753" width="44.85546875" style="92" customWidth="1"/>
    <col min="10754" max="10754" width="75.85546875" style="92" customWidth="1"/>
    <col min="10755" max="10755" width="32.140625" style="92" bestFit="1" customWidth="1"/>
    <col min="10756" max="10756" width="25.5703125" style="92" customWidth="1"/>
    <col min="10757" max="10757" width="47.42578125" style="92" customWidth="1"/>
    <col min="10758" max="10759" width="9.140625" style="92"/>
    <col min="10760" max="10760" width="32.42578125" style="92" customWidth="1"/>
    <col min="10761" max="11008" width="9.140625" style="92"/>
    <col min="11009" max="11009" width="44.85546875" style="92" customWidth="1"/>
    <col min="11010" max="11010" width="75.85546875" style="92" customWidth="1"/>
    <col min="11011" max="11011" width="32.140625" style="92" bestFit="1" customWidth="1"/>
    <col min="11012" max="11012" width="25.5703125" style="92" customWidth="1"/>
    <col min="11013" max="11013" width="47.42578125" style="92" customWidth="1"/>
    <col min="11014" max="11015" width="9.140625" style="92"/>
    <col min="11016" max="11016" width="32.42578125" style="92" customWidth="1"/>
    <col min="11017" max="11264" width="9.140625" style="92"/>
    <col min="11265" max="11265" width="44.85546875" style="92" customWidth="1"/>
    <col min="11266" max="11266" width="75.85546875" style="92" customWidth="1"/>
    <col min="11267" max="11267" width="32.140625" style="92" bestFit="1" customWidth="1"/>
    <col min="11268" max="11268" width="25.5703125" style="92" customWidth="1"/>
    <col min="11269" max="11269" width="47.42578125" style="92" customWidth="1"/>
    <col min="11270" max="11271" width="9.140625" style="92"/>
    <col min="11272" max="11272" width="32.42578125" style="92" customWidth="1"/>
    <col min="11273" max="11520" width="9.140625" style="92"/>
    <col min="11521" max="11521" width="44.85546875" style="92" customWidth="1"/>
    <col min="11522" max="11522" width="75.85546875" style="92" customWidth="1"/>
    <col min="11523" max="11523" width="32.140625" style="92" bestFit="1" customWidth="1"/>
    <col min="11524" max="11524" width="25.5703125" style="92" customWidth="1"/>
    <col min="11525" max="11525" width="47.42578125" style="92" customWidth="1"/>
    <col min="11526" max="11527" width="9.140625" style="92"/>
    <col min="11528" max="11528" width="32.42578125" style="92" customWidth="1"/>
    <col min="11529" max="11776" width="9.140625" style="92"/>
    <col min="11777" max="11777" width="44.85546875" style="92" customWidth="1"/>
    <col min="11778" max="11778" width="75.85546875" style="92" customWidth="1"/>
    <col min="11779" max="11779" width="32.140625" style="92" bestFit="1" customWidth="1"/>
    <col min="11780" max="11780" width="25.5703125" style="92" customWidth="1"/>
    <col min="11781" max="11781" width="47.42578125" style="92" customWidth="1"/>
    <col min="11782" max="11783" width="9.140625" style="92"/>
    <col min="11784" max="11784" width="32.42578125" style="92" customWidth="1"/>
    <col min="11785" max="12032" width="9.140625" style="92"/>
    <col min="12033" max="12033" width="44.85546875" style="92" customWidth="1"/>
    <col min="12034" max="12034" width="75.85546875" style="92" customWidth="1"/>
    <col min="12035" max="12035" width="32.140625" style="92" bestFit="1" customWidth="1"/>
    <col min="12036" max="12036" width="25.5703125" style="92" customWidth="1"/>
    <col min="12037" max="12037" width="47.42578125" style="92" customWidth="1"/>
    <col min="12038" max="12039" width="9.140625" style="92"/>
    <col min="12040" max="12040" width="32.42578125" style="92" customWidth="1"/>
    <col min="12041" max="12288" width="9.140625" style="92"/>
    <col min="12289" max="12289" width="44.85546875" style="92" customWidth="1"/>
    <col min="12290" max="12290" width="75.85546875" style="92" customWidth="1"/>
    <col min="12291" max="12291" width="32.140625" style="92" bestFit="1" customWidth="1"/>
    <col min="12292" max="12292" width="25.5703125" style="92" customWidth="1"/>
    <col min="12293" max="12293" width="47.42578125" style="92" customWidth="1"/>
    <col min="12294" max="12295" width="9.140625" style="92"/>
    <col min="12296" max="12296" width="32.42578125" style="92" customWidth="1"/>
    <col min="12297" max="12544" width="9.140625" style="92"/>
    <col min="12545" max="12545" width="44.85546875" style="92" customWidth="1"/>
    <col min="12546" max="12546" width="75.85546875" style="92" customWidth="1"/>
    <col min="12547" max="12547" width="32.140625" style="92" bestFit="1" customWidth="1"/>
    <col min="12548" max="12548" width="25.5703125" style="92" customWidth="1"/>
    <col min="12549" max="12549" width="47.42578125" style="92" customWidth="1"/>
    <col min="12550" max="12551" width="9.140625" style="92"/>
    <col min="12552" max="12552" width="32.42578125" style="92" customWidth="1"/>
    <col min="12553" max="12800" width="9.140625" style="92"/>
    <col min="12801" max="12801" width="44.85546875" style="92" customWidth="1"/>
    <col min="12802" max="12802" width="75.85546875" style="92" customWidth="1"/>
    <col min="12803" max="12803" width="32.140625" style="92" bestFit="1" customWidth="1"/>
    <col min="12804" max="12804" width="25.5703125" style="92" customWidth="1"/>
    <col min="12805" max="12805" width="47.42578125" style="92" customWidth="1"/>
    <col min="12806" max="12807" width="9.140625" style="92"/>
    <col min="12808" max="12808" width="32.42578125" style="92" customWidth="1"/>
    <col min="12809" max="13056" width="9.140625" style="92"/>
    <col min="13057" max="13057" width="44.85546875" style="92" customWidth="1"/>
    <col min="13058" max="13058" width="75.85546875" style="92" customWidth="1"/>
    <col min="13059" max="13059" width="32.140625" style="92" bestFit="1" customWidth="1"/>
    <col min="13060" max="13060" width="25.5703125" style="92" customWidth="1"/>
    <col min="13061" max="13061" width="47.42578125" style="92" customWidth="1"/>
    <col min="13062" max="13063" width="9.140625" style="92"/>
    <col min="13064" max="13064" width="32.42578125" style="92" customWidth="1"/>
    <col min="13065" max="13312" width="9.140625" style="92"/>
    <col min="13313" max="13313" width="44.85546875" style="92" customWidth="1"/>
    <col min="13314" max="13314" width="75.85546875" style="92" customWidth="1"/>
    <col min="13315" max="13315" width="32.140625" style="92" bestFit="1" customWidth="1"/>
    <col min="13316" max="13316" width="25.5703125" style="92" customWidth="1"/>
    <col min="13317" max="13317" width="47.42578125" style="92" customWidth="1"/>
    <col min="13318" max="13319" width="9.140625" style="92"/>
    <col min="13320" max="13320" width="32.42578125" style="92" customWidth="1"/>
    <col min="13321" max="13568" width="9.140625" style="92"/>
    <col min="13569" max="13569" width="44.85546875" style="92" customWidth="1"/>
    <col min="13570" max="13570" width="75.85546875" style="92" customWidth="1"/>
    <col min="13571" max="13571" width="32.140625" style="92" bestFit="1" customWidth="1"/>
    <col min="13572" max="13572" width="25.5703125" style="92" customWidth="1"/>
    <col min="13573" max="13573" width="47.42578125" style="92" customWidth="1"/>
    <col min="13574" max="13575" width="9.140625" style="92"/>
    <col min="13576" max="13576" width="32.42578125" style="92" customWidth="1"/>
    <col min="13577" max="13824" width="9.140625" style="92"/>
    <col min="13825" max="13825" width="44.85546875" style="92" customWidth="1"/>
    <col min="13826" max="13826" width="75.85546875" style="92" customWidth="1"/>
    <col min="13827" max="13827" width="32.140625" style="92" bestFit="1" customWidth="1"/>
    <col min="13828" max="13828" width="25.5703125" style="92" customWidth="1"/>
    <col min="13829" max="13829" width="47.42578125" style="92" customWidth="1"/>
    <col min="13830" max="13831" width="9.140625" style="92"/>
    <col min="13832" max="13832" width="32.42578125" style="92" customWidth="1"/>
    <col min="13833" max="14080" width="9.140625" style="92"/>
    <col min="14081" max="14081" width="44.85546875" style="92" customWidth="1"/>
    <col min="14082" max="14082" width="75.85546875" style="92" customWidth="1"/>
    <col min="14083" max="14083" width="32.140625" style="92" bestFit="1" customWidth="1"/>
    <col min="14084" max="14084" width="25.5703125" style="92" customWidth="1"/>
    <col min="14085" max="14085" width="47.42578125" style="92" customWidth="1"/>
    <col min="14086" max="14087" width="9.140625" style="92"/>
    <col min="14088" max="14088" width="32.42578125" style="92" customWidth="1"/>
    <col min="14089" max="14336" width="9.140625" style="92"/>
    <col min="14337" max="14337" width="44.85546875" style="92" customWidth="1"/>
    <col min="14338" max="14338" width="75.85546875" style="92" customWidth="1"/>
    <col min="14339" max="14339" width="32.140625" style="92" bestFit="1" customWidth="1"/>
    <col min="14340" max="14340" width="25.5703125" style="92" customWidth="1"/>
    <col min="14341" max="14341" width="47.42578125" style="92" customWidth="1"/>
    <col min="14342" max="14343" width="9.140625" style="92"/>
    <col min="14344" max="14344" width="32.42578125" style="92" customWidth="1"/>
    <col min="14345" max="14592" width="9.140625" style="92"/>
    <col min="14593" max="14593" width="44.85546875" style="92" customWidth="1"/>
    <col min="14594" max="14594" width="75.85546875" style="92" customWidth="1"/>
    <col min="14595" max="14595" width="32.140625" style="92" bestFit="1" customWidth="1"/>
    <col min="14596" max="14596" width="25.5703125" style="92" customWidth="1"/>
    <col min="14597" max="14597" width="47.42578125" style="92" customWidth="1"/>
    <col min="14598" max="14599" width="9.140625" style="92"/>
    <col min="14600" max="14600" width="32.42578125" style="92" customWidth="1"/>
    <col min="14601" max="14848" width="9.140625" style="92"/>
    <col min="14849" max="14849" width="44.85546875" style="92" customWidth="1"/>
    <col min="14850" max="14850" width="75.85546875" style="92" customWidth="1"/>
    <col min="14851" max="14851" width="32.140625" style="92" bestFit="1" customWidth="1"/>
    <col min="14852" max="14852" width="25.5703125" style="92" customWidth="1"/>
    <col min="14853" max="14853" width="47.42578125" style="92" customWidth="1"/>
    <col min="14854" max="14855" width="9.140625" style="92"/>
    <col min="14856" max="14856" width="32.42578125" style="92" customWidth="1"/>
    <col min="14857" max="15104" width="9.140625" style="92"/>
    <col min="15105" max="15105" width="44.85546875" style="92" customWidth="1"/>
    <col min="15106" max="15106" width="75.85546875" style="92" customWidth="1"/>
    <col min="15107" max="15107" width="32.140625" style="92" bestFit="1" customWidth="1"/>
    <col min="15108" max="15108" width="25.5703125" style="92" customWidth="1"/>
    <col min="15109" max="15109" width="47.42578125" style="92" customWidth="1"/>
    <col min="15110" max="15111" width="9.140625" style="92"/>
    <col min="15112" max="15112" width="32.42578125" style="92" customWidth="1"/>
    <col min="15113" max="15360" width="9.140625" style="92"/>
    <col min="15361" max="15361" width="44.85546875" style="92" customWidth="1"/>
    <col min="15362" max="15362" width="75.85546875" style="92" customWidth="1"/>
    <col min="15363" max="15363" width="32.140625" style="92" bestFit="1" customWidth="1"/>
    <col min="15364" max="15364" width="25.5703125" style="92" customWidth="1"/>
    <col min="15365" max="15365" width="47.42578125" style="92" customWidth="1"/>
    <col min="15366" max="15367" width="9.140625" style="92"/>
    <col min="15368" max="15368" width="32.42578125" style="92" customWidth="1"/>
    <col min="15369" max="15616" width="9.140625" style="92"/>
    <col min="15617" max="15617" width="44.85546875" style="92" customWidth="1"/>
    <col min="15618" max="15618" width="75.85546875" style="92" customWidth="1"/>
    <col min="15619" max="15619" width="32.140625" style="92" bestFit="1" customWidth="1"/>
    <col min="15620" max="15620" width="25.5703125" style="92" customWidth="1"/>
    <col min="15621" max="15621" width="47.42578125" style="92" customWidth="1"/>
    <col min="15622" max="15623" width="9.140625" style="92"/>
    <col min="15624" max="15624" width="32.42578125" style="92" customWidth="1"/>
    <col min="15625" max="15872" width="9.140625" style="92"/>
    <col min="15873" max="15873" width="44.85546875" style="92" customWidth="1"/>
    <col min="15874" max="15874" width="75.85546875" style="92" customWidth="1"/>
    <col min="15875" max="15875" width="32.140625" style="92" bestFit="1" customWidth="1"/>
    <col min="15876" max="15876" width="25.5703125" style="92" customWidth="1"/>
    <col min="15877" max="15877" width="47.42578125" style="92" customWidth="1"/>
    <col min="15878" max="15879" width="9.140625" style="92"/>
    <col min="15880" max="15880" width="32.42578125" style="92" customWidth="1"/>
    <col min="15881" max="16128" width="9.140625" style="92"/>
    <col min="16129" max="16129" width="44.85546875" style="92" customWidth="1"/>
    <col min="16130" max="16130" width="75.85546875" style="92" customWidth="1"/>
    <col min="16131" max="16131" width="32.140625" style="92" bestFit="1" customWidth="1"/>
    <col min="16132" max="16132" width="25.5703125" style="92" customWidth="1"/>
    <col min="16133" max="16133" width="47.42578125" style="92" customWidth="1"/>
    <col min="16134" max="16135" width="9.140625" style="92"/>
    <col min="16136" max="16136" width="32.42578125" style="92" customWidth="1"/>
    <col min="16137" max="16384" width="9.140625" style="92"/>
  </cols>
  <sheetData>
    <row r="1" spans="1:12" s="87" customFormat="1" x14ac:dyDescent="0.25">
      <c r="A1" s="86" t="s">
        <v>696</v>
      </c>
      <c r="B1" s="86"/>
      <c r="C1" s="86"/>
      <c r="D1" s="223"/>
      <c r="E1" s="223"/>
      <c r="F1" s="82"/>
      <c r="G1" s="86"/>
      <c r="H1" s="86"/>
      <c r="I1" s="86"/>
      <c r="J1" s="86"/>
      <c r="K1" s="86"/>
      <c r="L1" s="86"/>
    </row>
    <row r="2" spans="1:12" s="114" customFormat="1" x14ac:dyDescent="0.25">
      <c r="A2" s="83" t="s">
        <v>48</v>
      </c>
      <c r="B2" s="83"/>
      <c r="C2" s="83"/>
      <c r="D2" s="224"/>
      <c r="E2" s="224"/>
      <c r="F2" s="84"/>
      <c r="G2" s="85"/>
      <c r="H2" s="85"/>
      <c r="I2" s="85"/>
      <c r="J2" s="85"/>
    </row>
    <row r="3" spans="1:12" s="87" customFormat="1" x14ac:dyDescent="0.2">
      <c r="A3" s="86" t="s">
        <v>697</v>
      </c>
      <c r="D3" s="225"/>
      <c r="E3" s="226"/>
      <c r="F3" s="88"/>
      <c r="H3" s="115"/>
    </row>
    <row r="4" spans="1:12" s="87" customFormat="1" ht="44.25" customHeight="1" thickBot="1" x14ac:dyDescent="0.25">
      <c r="A4" s="89" t="s">
        <v>698</v>
      </c>
      <c r="B4" s="89" t="s">
        <v>50</v>
      </c>
      <c r="C4" s="90" t="s">
        <v>51</v>
      </c>
      <c r="D4" s="227" t="s">
        <v>52</v>
      </c>
      <c r="E4" s="227"/>
      <c r="F4" s="116" t="s">
        <v>77</v>
      </c>
      <c r="G4" s="91" t="s">
        <v>699</v>
      </c>
      <c r="H4" s="115"/>
    </row>
    <row r="5" spans="1:12" ht="15.75" thickTop="1" x14ac:dyDescent="0.25">
      <c r="A5" s="117" t="s">
        <v>700</v>
      </c>
      <c r="B5" s="104" t="s">
        <v>701</v>
      </c>
      <c r="C5" s="118" t="s">
        <v>2</v>
      </c>
      <c r="D5" s="228">
        <v>205784.39</v>
      </c>
      <c r="E5" s="229"/>
      <c r="F5" s="120" t="s">
        <v>702</v>
      </c>
      <c r="G5" s="121" t="s">
        <v>703</v>
      </c>
      <c r="H5" s="115"/>
      <c r="I5" s="115"/>
      <c r="J5" s="115"/>
      <c r="K5" s="115"/>
      <c r="L5" s="115"/>
    </row>
    <row r="6" spans="1:12" ht="15" customHeight="1" x14ac:dyDescent="0.25">
      <c r="A6" s="117" t="s">
        <v>700</v>
      </c>
      <c r="B6" s="104" t="s">
        <v>704</v>
      </c>
      <c r="C6" s="118" t="s">
        <v>2</v>
      </c>
      <c r="D6" s="228">
        <v>227467.98</v>
      </c>
      <c r="E6" s="229"/>
      <c r="F6" s="119" t="s">
        <v>702</v>
      </c>
      <c r="G6" s="121" t="s">
        <v>703</v>
      </c>
      <c r="H6" s="115"/>
      <c r="I6" s="115"/>
      <c r="J6" s="115"/>
      <c r="K6" s="115"/>
      <c r="L6" s="115"/>
    </row>
    <row r="7" spans="1:12" ht="15" customHeight="1" x14ac:dyDescent="0.25">
      <c r="A7" s="117" t="s">
        <v>700</v>
      </c>
      <c r="B7" s="104" t="s">
        <v>705</v>
      </c>
      <c r="C7" s="118" t="s">
        <v>2</v>
      </c>
      <c r="D7" s="228">
        <v>113733.99</v>
      </c>
      <c r="E7" s="229"/>
      <c r="F7" s="119" t="s">
        <v>702</v>
      </c>
      <c r="G7" s="121" t="s">
        <v>703</v>
      </c>
      <c r="H7" s="115"/>
      <c r="I7" s="115"/>
      <c r="J7" s="115"/>
      <c r="K7" s="115"/>
      <c r="L7" s="115"/>
    </row>
    <row r="8" spans="1:12" x14ac:dyDescent="0.25">
      <c r="A8" s="117"/>
      <c r="B8" s="104" t="s">
        <v>706</v>
      </c>
      <c r="C8" s="118"/>
      <c r="D8" s="229"/>
      <c r="E8" s="229">
        <v>546986.36</v>
      </c>
      <c r="F8" s="122"/>
      <c r="G8" s="121"/>
      <c r="H8" s="115"/>
      <c r="I8" s="115"/>
      <c r="J8" s="115"/>
      <c r="K8" s="115"/>
      <c r="L8" s="115"/>
    </row>
    <row r="9" spans="1:12" x14ac:dyDescent="0.25">
      <c r="A9" s="117"/>
      <c r="B9" s="104"/>
      <c r="C9" s="118"/>
      <c r="D9" s="228"/>
      <c r="E9" s="229"/>
      <c r="F9" s="122"/>
      <c r="G9" s="121"/>
      <c r="H9" s="115"/>
      <c r="I9" s="115"/>
      <c r="J9" s="115"/>
      <c r="K9" s="115"/>
      <c r="L9" s="115"/>
    </row>
    <row r="10" spans="1:12" x14ac:dyDescent="0.25">
      <c r="A10" s="117" t="s">
        <v>707</v>
      </c>
      <c r="B10" s="104" t="s">
        <v>708</v>
      </c>
      <c r="C10" s="118" t="s">
        <v>71</v>
      </c>
      <c r="D10" s="228">
        <v>3600</v>
      </c>
      <c r="E10" s="229"/>
      <c r="F10" s="120" t="s">
        <v>709</v>
      </c>
      <c r="G10" s="121" t="s">
        <v>710</v>
      </c>
      <c r="H10" s="115"/>
      <c r="I10" s="115"/>
      <c r="J10" s="115"/>
      <c r="K10" s="115"/>
      <c r="L10" s="115"/>
    </row>
    <row r="11" spans="1:12" x14ac:dyDescent="0.25">
      <c r="A11" s="117"/>
      <c r="B11" s="104"/>
      <c r="C11" s="118"/>
      <c r="D11" s="229"/>
      <c r="E11" s="229">
        <v>3600</v>
      </c>
      <c r="F11" s="122"/>
      <c r="G11" s="121"/>
      <c r="H11" s="115"/>
      <c r="I11" s="115"/>
      <c r="J11" s="115"/>
      <c r="K11" s="115"/>
      <c r="L11" s="115"/>
    </row>
    <row r="12" spans="1:12" x14ac:dyDescent="0.25">
      <c r="A12" s="117"/>
      <c r="B12" s="104" t="s">
        <v>706</v>
      </c>
      <c r="C12" s="118"/>
      <c r="D12" s="228"/>
      <c r="E12" s="229"/>
      <c r="F12" s="122"/>
      <c r="G12" s="121"/>
      <c r="H12" s="115"/>
      <c r="I12" s="115"/>
      <c r="J12" s="115"/>
      <c r="K12" s="115"/>
      <c r="L12" s="115"/>
    </row>
    <row r="13" spans="1:12" x14ac:dyDescent="0.25">
      <c r="A13" s="117" t="s">
        <v>711</v>
      </c>
      <c r="B13" s="123" t="s">
        <v>712</v>
      </c>
      <c r="C13" s="118" t="s">
        <v>2</v>
      </c>
      <c r="D13" s="230">
        <v>9872</v>
      </c>
      <c r="E13" s="231"/>
      <c r="F13" s="124" t="s">
        <v>713</v>
      </c>
      <c r="G13" s="121" t="s">
        <v>714</v>
      </c>
      <c r="H13" s="115"/>
      <c r="I13" s="115"/>
      <c r="J13" s="115"/>
      <c r="K13" s="115"/>
      <c r="L13" s="115"/>
    </row>
    <row r="14" spans="1:12" x14ac:dyDescent="0.25">
      <c r="A14" s="117" t="s">
        <v>711</v>
      </c>
      <c r="B14" s="123" t="s">
        <v>715</v>
      </c>
      <c r="C14" s="118" t="s">
        <v>2</v>
      </c>
      <c r="D14" s="230">
        <v>14096</v>
      </c>
      <c r="E14" s="231"/>
      <c r="F14" s="124" t="s">
        <v>713</v>
      </c>
      <c r="G14" s="121" t="s">
        <v>714</v>
      </c>
      <c r="H14" s="115"/>
      <c r="I14" s="115"/>
      <c r="J14" s="115"/>
      <c r="K14" s="115"/>
      <c r="L14" s="115"/>
    </row>
    <row r="15" spans="1:12" ht="15" customHeight="1" x14ac:dyDescent="0.25">
      <c r="A15" s="117" t="s">
        <v>711</v>
      </c>
      <c r="B15" s="123" t="s">
        <v>716</v>
      </c>
      <c r="C15" s="118" t="s">
        <v>71</v>
      </c>
      <c r="D15" s="230">
        <v>20</v>
      </c>
      <c r="E15" s="231"/>
      <c r="F15" s="125" t="s">
        <v>717</v>
      </c>
      <c r="G15" s="126" t="s">
        <v>718</v>
      </c>
      <c r="H15" s="115"/>
      <c r="I15" s="115"/>
      <c r="J15" s="115"/>
      <c r="K15" s="115"/>
      <c r="L15" s="115"/>
    </row>
    <row r="16" spans="1:12" ht="15" customHeight="1" x14ac:dyDescent="0.25">
      <c r="A16" s="117" t="s">
        <v>711</v>
      </c>
      <c r="B16" s="127" t="s">
        <v>719</v>
      </c>
      <c r="C16" s="118" t="s">
        <v>71</v>
      </c>
      <c r="D16" s="230">
        <v>20</v>
      </c>
      <c r="E16" s="231"/>
      <c r="F16" s="125" t="s">
        <v>717</v>
      </c>
      <c r="G16" s="126" t="s">
        <v>718</v>
      </c>
      <c r="H16" s="115"/>
      <c r="I16" s="115"/>
      <c r="J16" s="115"/>
      <c r="K16" s="115"/>
      <c r="L16" s="115"/>
    </row>
    <row r="17" spans="1:12" ht="15" customHeight="1" x14ac:dyDescent="0.25">
      <c r="A17" s="117" t="s">
        <v>711</v>
      </c>
      <c r="B17" s="127" t="s">
        <v>720</v>
      </c>
      <c r="C17" s="118" t="s">
        <v>71</v>
      </c>
      <c r="D17" s="230">
        <v>212.94</v>
      </c>
      <c r="E17" s="231"/>
      <c r="F17" s="125" t="s">
        <v>717</v>
      </c>
      <c r="G17" s="126" t="s">
        <v>718</v>
      </c>
      <c r="H17" s="115"/>
      <c r="I17" s="115"/>
      <c r="J17" s="115"/>
      <c r="K17" s="115"/>
      <c r="L17" s="115"/>
    </row>
    <row r="18" spans="1:12" ht="15" customHeight="1" x14ac:dyDescent="0.25">
      <c r="A18" s="117" t="s">
        <v>711</v>
      </c>
      <c r="B18" s="127" t="s">
        <v>721</v>
      </c>
      <c r="C18" s="118" t="s">
        <v>71</v>
      </c>
      <c r="D18" s="230">
        <v>50</v>
      </c>
      <c r="E18" s="231"/>
      <c r="F18" s="125" t="s">
        <v>717</v>
      </c>
      <c r="G18" s="126" t="s">
        <v>718</v>
      </c>
      <c r="H18" s="115"/>
      <c r="I18" s="115"/>
      <c r="J18" s="115"/>
      <c r="K18" s="115"/>
      <c r="L18" s="115"/>
    </row>
    <row r="19" spans="1:12" ht="15" customHeight="1" x14ac:dyDescent="0.25">
      <c r="A19" s="117" t="s">
        <v>711</v>
      </c>
      <c r="B19" s="127" t="s">
        <v>722</v>
      </c>
      <c r="C19" s="118" t="s">
        <v>71</v>
      </c>
      <c r="D19" s="230">
        <v>10</v>
      </c>
      <c r="E19" s="231"/>
      <c r="F19" s="125" t="s">
        <v>717</v>
      </c>
      <c r="G19" s="126" t="s">
        <v>718</v>
      </c>
      <c r="H19" s="115"/>
      <c r="I19" s="115"/>
      <c r="J19" s="115"/>
      <c r="K19" s="115"/>
      <c r="L19" s="115"/>
    </row>
    <row r="20" spans="1:12" ht="15" customHeight="1" x14ac:dyDescent="0.25">
      <c r="A20" s="117" t="s">
        <v>711</v>
      </c>
      <c r="B20" s="127" t="s">
        <v>723</v>
      </c>
      <c r="C20" s="118" t="s">
        <v>71</v>
      </c>
      <c r="D20" s="230">
        <v>70</v>
      </c>
      <c r="E20" s="231"/>
      <c r="F20" s="125" t="s">
        <v>717</v>
      </c>
      <c r="G20" s="126" t="s">
        <v>718</v>
      </c>
      <c r="H20" s="115"/>
      <c r="I20" s="115"/>
      <c r="J20" s="115"/>
      <c r="K20" s="115"/>
      <c r="L20" s="115"/>
    </row>
    <row r="21" spans="1:12" ht="15" customHeight="1" x14ac:dyDescent="0.25">
      <c r="A21" s="117" t="s">
        <v>711</v>
      </c>
      <c r="B21" s="123" t="s">
        <v>724</v>
      </c>
      <c r="C21" s="118" t="s">
        <v>71</v>
      </c>
      <c r="D21" s="230">
        <v>30</v>
      </c>
      <c r="E21" s="231"/>
      <c r="F21" s="125" t="s">
        <v>717</v>
      </c>
      <c r="G21" s="126" t="s">
        <v>718</v>
      </c>
      <c r="H21" s="115"/>
      <c r="I21" s="115"/>
      <c r="J21" s="115"/>
      <c r="K21" s="115"/>
      <c r="L21" s="115"/>
    </row>
    <row r="22" spans="1:12" ht="15" customHeight="1" x14ac:dyDescent="0.25">
      <c r="A22" s="117" t="s">
        <v>711</v>
      </c>
      <c r="B22" s="123" t="s">
        <v>725</v>
      </c>
      <c r="C22" s="118" t="s">
        <v>71</v>
      </c>
      <c r="D22" s="230">
        <v>7.35</v>
      </c>
      <c r="E22" s="231"/>
      <c r="F22" s="125" t="s">
        <v>717</v>
      </c>
      <c r="G22" s="126" t="s">
        <v>718</v>
      </c>
      <c r="H22" s="115"/>
      <c r="I22" s="115"/>
      <c r="J22" s="115"/>
      <c r="K22" s="115"/>
      <c r="L22" s="115"/>
    </row>
    <row r="23" spans="1:12" ht="15" customHeight="1" x14ac:dyDescent="0.25">
      <c r="A23" s="117" t="s">
        <v>711</v>
      </c>
      <c r="B23" s="123" t="s">
        <v>726</v>
      </c>
      <c r="C23" s="118" t="s">
        <v>71</v>
      </c>
      <c r="D23" s="230">
        <v>100</v>
      </c>
      <c r="E23" s="231"/>
      <c r="F23" s="125" t="s">
        <v>717</v>
      </c>
      <c r="G23" s="126" t="s">
        <v>718</v>
      </c>
      <c r="H23" s="115"/>
      <c r="I23" s="115"/>
      <c r="J23" s="115"/>
      <c r="K23" s="115"/>
      <c r="L23" s="115"/>
    </row>
    <row r="24" spans="1:12" ht="15" customHeight="1" x14ac:dyDescent="0.25">
      <c r="A24" s="117" t="s">
        <v>711</v>
      </c>
      <c r="B24" s="123" t="s">
        <v>727</v>
      </c>
      <c r="C24" s="118" t="s">
        <v>71</v>
      </c>
      <c r="D24" s="230">
        <v>30</v>
      </c>
      <c r="E24" s="231"/>
      <c r="F24" s="125" t="s">
        <v>717</v>
      </c>
      <c r="G24" s="126" t="s">
        <v>718</v>
      </c>
      <c r="H24" s="115"/>
      <c r="I24" s="115"/>
      <c r="J24" s="115"/>
      <c r="K24" s="115"/>
      <c r="L24" s="115"/>
    </row>
    <row r="25" spans="1:12" x14ac:dyDescent="0.25">
      <c r="A25" s="117"/>
      <c r="B25" s="123" t="s">
        <v>706</v>
      </c>
      <c r="C25" s="118"/>
      <c r="D25" s="231">
        <f>SUM(D13:D24)</f>
        <v>24518.289999999997</v>
      </c>
      <c r="E25" s="231">
        <v>24518.289999999997</v>
      </c>
      <c r="F25" s="122"/>
      <c r="G25" s="121"/>
      <c r="H25" s="115"/>
      <c r="I25" s="115"/>
      <c r="J25" s="115"/>
      <c r="K25" s="115"/>
      <c r="L25" s="115"/>
    </row>
    <row r="26" spans="1:12" x14ac:dyDescent="0.25">
      <c r="A26" s="117"/>
      <c r="B26" s="104" t="s">
        <v>706</v>
      </c>
      <c r="C26" s="118"/>
      <c r="D26" s="228"/>
      <c r="E26" s="229"/>
      <c r="F26" s="122"/>
      <c r="G26" s="121"/>
      <c r="H26" s="115"/>
      <c r="I26" s="115"/>
      <c r="J26" s="115"/>
      <c r="K26" s="115"/>
      <c r="L26" s="115"/>
    </row>
    <row r="27" spans="1:12" x14ac:dyDescent="0.25">
      <c r="A27" s="117" t="s">
        <v>728</v>
      </c>
      <c r="B27" s="104" t="s">
        <v>729</v>
      </c>
      <c r="C27" s="118" t="s">
        <v>2</v>
      </c>
      <c r="D27" s="228">
        <v>25270.22</v>
      </c>
      <c r="E27" s="229"/>
      <c r="F27" s="128" t="s">
        <v>730</v>
      </c>
      <c r="G27" s="119" t="s">
        <v>731</v>
      </c>
      <c r="H27" s="115"/>
      <c r="I27" s="115"/>
      <c r="J27" s="115"/>
      <c r="K27" s="115"/>
      <c r="L27" s="115"/>
    </row>
    <row r="28" spans="1:12" ht="15" customHeight="1" x14ac:dyDescent="0.25">
      <c r="A28" s="117" t="s">
        <v>728</v>
      </c>
      <c r="B28" s="104" t="s">
        <v>729</v>
      </c>
      <c r="C28" s="118" t="s">
        <v>2</v>
      </c>
      <c r="D28" s="228">
        <v>25270.22</v>
      </c>
      <c r="E28" s="229"/>
      <c r="F28" s="128" t="s">
        <v>730</v>
      </c>
      <c r="G28" s="119" t="s">
        <v>732</v>
      </c>
      <c r="H28" s="115"/>
      <c r="I28" s="115"/>
      <c r="J28" s="115"/>
      <c r="K28" s="115"/>
      <c r="L28" s="115"/>
    </row>
    <row r="29" spans="1:12" ht="15" customHeight="1" x14ac:dyDescent="0.25">
      <c r="A29" s="117" t="s">
        <v>728</v>
      </c>
      <c r="B29" s="104" t="s">
        <v>733</v>
      </c>
      <c r="C29" s="118" t="s">
        <v>2</v>
      </c>
      <c r="D29" s="228">
        <v>60000.1</v>
      </c>
      <c r="E29" s="229"/>
      <c r="F29" s="128" t="s">
        <v>122</v>
      </c>
      <c r="G29" s="119" t="s">
        <v>734</v>
      </c>
      <c r="H29" s="115"/>
      <c r="I29" s="115"/>
      <c r="J29" s="115"/>
      <c r="K29" s="115"/>
      <c r="L29" s="115"/>
    </row>
    <row r="30" spans="1:12" x14ac:dyDescent="0.25">
      <c r="A30" s="117"/>
      <c r="B30" s="104" t="s">
        <v>706</v>
      </c>
      <c r="C30" s="118"/>
      <c r="D30" s="229">
        <f>SUM(D27:D29)</f>
        <v>110540.54000000001</v>
      </c>
      <c r="E30" s="229">
        <v>110540.54000000001</v>
      </c>
      <c r="F30" s="122"/>
      <c r="G30" s="121"/>
      <c r="H30" s="115"/>
      <c r="I30" s="115"/>
      <c r="J30" s="115"/>
      <c r="K30" s="115"/>
      <c r="L30" s="115"/>
    </row>
    <row r="31" spans="1:12" x14ac:dyDescent="0.25">
      <c r="A31" s="117"/>
      <c r="B31" s="104" t="s">
        <v>706</v>
      </c>
      <c r="C31" s="118"/>
      <c r="D31" s="228"/>
      <c r="E31" s="229"/>
      <c r="F31" s="122"/>
      <c r="G31" s="121"/>
      <c r="H31" s="115"/>
      <c r="I31" s="115"/>
      <c r="J31" s="115"/>
      <c r="K31" s="115"/>
      <c r="L31" s="115"/>
    </row>
    <row r="32" spans="1:12" x14ac:dyDescent="0.25">
      <c r="A32" s="117" t="s">
        <v>735</v>
      </c>
      <c r="B32" s="104" t="s">
        <v>736</v>
      </c>
      <c r="C32" s="118" t="s">
        <v>72</v>
      </c>
      <c r="D32" s="228">
        <v>100</v>
      </c>
      <c r="E32" s="229"/>
      <c r="F32" s="120" t="s">
        <v>737</v>
      </c>
      <c r="G32" s="121" t="s">
        <v>738</v>
      </c>
      <c r="H32" s="115"/>
      <c r="I32" s="115"/>
      <c r="J32" s="115"/>
      <c r="K32" s="115"/>
      <c r="L32" s="115"/>
    </row>
    <row r="33" spans="1:12" x14ac:dyDescent="0.25">
      <c r="A33" s="117" t="s">
        <v>735</v>
      </c>
      <c r="B33" s="104" t="s">
        <v>736</v>
      </c>
      <c r="C33" s="118" t="s">
        <v>72</v>
      </c>
      <c r="D33" s="228">
        <v>100</v>
      </c>
      <c r="E33" s="229"/>
      <c r="F33" s="120" t="s">
        <v>737</v>
      </c>
      <c r="G33" s="121" t="s">
        <v>738</v>
      </c>
      <c r="H33" s="115"/>
      <c r="I33" s="115"/>
      <c r="J33" s="115"/>
      <c r="K33" s="115"/>
      <c r="L33" s="115"/>
    </row>
    <row r="34" spans="1:12" x14ac:dyDescent="0.25">
      <c r="A34" s="117" t="s">
        <v>735</v>
      </c>
      <c r="B34" s="104" t="s">
        <v>736</v>
      </c>
      <c r="C34" s="118" t="s">
        <v>72</v>
      </c>
      <c r="D34" s="228">
        <v>100</v>
      </c>
      <c r="E34" s="229"/>
      <c r="F34" s="120" t="s">
        <v>737</v>
      </c>
      <c r="G34" s="121" t="s">
        <v>738</v>
      </c>
      <c r="H34" s="115"/>
      <c r="I34" s="115"/>
      <c r="J34" s="115"/>
      <c r="K34" s="115"/>
      <c r="L34" s="115"/>
    </row>
    <row r="35" spans="1:12" x14ac:dyDescent="0.25">
      <c r="A35" s="117" t="s">
        <v>735</v>
      </c>
      <c r="B35" s="104" t="s">
        <v>739</v>
      </c>
      <c r="C35" s="118" t="s">
        <v>72</v>
      </c>
      <c r="D35" s="228">
        <v>306.93</v>
      </c>
      <c r="E35" s="229"/>
      <c r="F35" s="120" t="s">
        <v>737</v>
      </c>
      <c r="G35" s="121" t="s">
        <v>669</v>
      </c>
      <c r="H35" s="115"/>
      <c r="I35" s="115"/>
      <c r="J35" s="115"/>
      <c r="K35" s="115"/>
      <c r="L35" s="115"/>
    </row>
    <row r="36" spans="1:12" ht="15" customHeight="1" x14ac:dyDescent="0.25">
      <c r="A36" s="117" t="s">
        <v>735</v>
      </c>
      <c r="B36" s="104" t="s">
        <v>739</v>
      </c>
      <c r="C36" s="118" t="s">
        <v>72</v>
      </c>
      <c r="D36" s="228">
        <v>306.93</v>
      </c>
      <c r="E36" s="229"/>
      <c r="F36" s="129" t="s">
        <v>737</v>
      </c>
      <c r="G36" s="121" t="s">
        <v>669</v>
      </c>
      <c r="H36" s="115"/>
      <c r="I36" s="115"/>
      <c r="J36" s="115"/>
      <c r="K36" s="115"/>
      <c r="L36" s="115"/>
    </row>
    <row r="37" spans="1:12" ht="15" customHeight="1" x14ac:dyDescent="0.25">
      <c r="A37" s="117" t="s">
        <v>735</v>
      </c>
      <c r="B37" s="104" t="s">
        <v>739</v>
      </c>
      <c r="C37" s="118" t="s">
        <v>72</v>
      </c>
      <c r="D37" s="228">
        <v>306.93</v>
      </c>
      <c r="E37" s="229"/>
      <c r="F37" s="129" t="s">
        <v>737</v>
      </c>
      <c r="G37" s="121" t="s">
        <v>669</v>
      </c>
      <c r="H37" s="115"/>
      <c r="I37" s="115"/>
      <c r="J37" s="115"/>
      <c r="K37" s="115"/>
      <c r="L37" s="115"/>
    </row>
    <row r="38" spans="1:12" ht="14.25" customHeight="1" x14ac:dyDescent="0.25">
      <c r="A38" s="117" t="s">
        <v>735</v>
      </c>
      <c r="B38" s="104" t="s">
        <v>739</v>
      </c>
      <c r="C38" s="118" t="s">
        <v>72</v>
      </c>
      <c r="D38" s="228">
        <v>306.93</v>
      </c>
      <c r="E38" s="229"/>
      <c r="F38" s="130" t="s">
        <v>737</v>
      </c>
      <c r="G38" s="121" t="s">
        <v>669</v>
      </c>
      <c r="H38" s="115"/>
      <c r="I38" s="115"/>
      <c r="J38" s="115"/>
      <c r="K38" s="115"/>
      <c r="L38" s="115"/>
    </row>
    <row r="39" spans="1:12" ht="14.25" customHeight="1" x14ac:dyDescent="0.25">
      <c r="A39" s="117" t="s">
        <v>735</v>
      </c>
      <c r="B39" s="104" t="s">
        <v>739</v>
      </c>
      <c r="C39" s="118" t="s">
        <v>72</v>
      </c>
      <c r="D39" s="228">
        <v>306.93</v>
      </c>
      <c r="E39" s="229"/>
      <c r="F39" s="130" t="s">
        <v>737</v>
      </c>
      <c r="G39" s="121" t="s">
        <v>669</v>
      </c>
      <c r="H39" s="115"/>
      <c r="I39" s="115"/>
      <c r="J39" s="115"/>
      <c r="K39" s="115"/>
      <c r="L39" s="115"/>
    </row>
    <row r="40" spans="1:12" x14ac:dyDescent="0.25">
      <c r="A40" s="117" t="s">
        <v>735</v>
      </c>
      <c r="B40" s="104" t="s">
        <v>739</v>
      </c>
      <c r="C40" s="118" t="s">
        <v>72</v>
      </c>
      <c r="D40" s="228">
        <v>306.93</v>
      </c>
      <c r="E40" s="229"/>
      <c r="F40" s="130" t="s">
        <v>737</v>
      </c>
      <c r="G40" s="121" t="s">
        <v>669</v>
      </c>
      <c r="H40" s="115"/>
      <c r="I40" s="115"/>
      <c r="J40" s="115"/>
      <c r="K40" s="115"/>
      <c r="L40" s="115"/>
    </row>
    <row r="41" spans="1:12" x14ac:dyDescent="0.25">
      <c r="A41" s="117" t="s">
        <v>735</v>
      </c>
      <c r="B41" s="104" t="s">
        <v>739</v>
      </c>
      <c r="C41" s="118" t="s">
        <v>72</v>
      </c>
      <c r="D41" s="228">
        <v>306.93</v>
      </c>
      <c r="E41" s="229"/>
      <c r="F41" s="130" t="s">
        <v>737</v>
      </c>
      <c r="G41" s="121" t="s">
        <v>669</v>
      </c>
      <c r="H41" s="115"/>
      <c r="I41" s="115"/>
      <c r="J41" s="115"/>
      <c r="K41" s="115"/>
      <c r="L41" s="115"/>
    </row>
    <row r="42" spans="1:12" x14ac:dyDescent="0.25">
      <c r="A42" s="117" t="s">
        <v>735</v>
      </c>
      <c r="B42" s="104" t="s">
        <v>739</v>
      </c>
      <c r="C42" s="118" t="s">
        <v>72</v>
      </c>
      <c r="D42" s="228">
        <v>306.93</v>
      </c>
      <c r="E42" s="229"/>
      <c r="F42" s="130" t="s">
        <v>737</v>
      </c>
      <c r="G42" s="121" t="s">
        <v>669</v>
      </c>
      <c r="H42" s="115"/>
      <c r="I42" s="115"/>
      <c r="J42" s="115"/>
      <c r="K42" s="115"/>
      <c r="L42" s="115"/>
    </row>
    <row r="43" spans="1:12" x14ac:dyDescent="0.25">
      <c r="A43" s="117" t="s">
        <v>735</v>
      </c>
      <c r="B43" s="104" t="s">
        <v>739</v>
      </c>
      <c r="C43" s="118" t="s">
        <v>72</v>
      </c>
      <c r="D43" s="228">
        <v>306.93</v>
      </c>
      <c r="E43" s="229"/>
      <c r="F43" s="130" t="s">
        <v>737</v>
      </c>
      <c r="G43" s="121" t="s">
        <v>669</v>
      </c>
      <c r="H43" s="115"/>
      <c r="I43" s="115"/>
      <c r="J43" s="115"/>
      <c r="K43" s="115"/>
      <c r="L43" s="115"/>
    </row>
    <row r="44" spans="1:12" x14ac:dyDescent="0.25">
      <c r="A44" s="117" t="s">
        <v>735</v>
      </c>
      <c r="B44" s="104" t="s">
        <v>739</v>
      </c>
      <c r="C44" s="118" t="s">
        <v>72</v>
      </c>
      <c r="D44" s="228">
        <v>306.93</v>
      </c>
      <c r="E44" s="229"/>
      <c r="F44" s="130" t="s">
        <v>737</v>
      </c>
      <c r="G44" s="121" t="s">
        <v>669</v>
      </c>
      <c r="H44" s="115"/>
      <c r="I44" s="115"/>
      <c r="J44" s="115"/>
      <c r="K44" s="115"/>
      <c r="L44" s="115"/>
    </row>
    <row r="45" spans="1:12" x14ac:dyDescent="0.25">
      <c r="A45" s="117" t="s">
        <v>735</v>
      </c>
      <c r="B45" s="104" t="s">
        <v>739</v>
      </c>
      <c r="C45" s="118" t="s">
        <v>72</v>
      </c>
      <c r="D45" s="228">
        <v>306.93</v>
      </c>
      <c r="E45" s="229"/>
      <c r="F45" s="130" t="s">
        <v>737</v>
      </c>
      <c r="G45" s="121" t="s">
        <v>669</v>
      </c>
      <c r="H45" s="115"/>
      <c r="I45" s="115"/>
      <c r="J45" s="115"/>
      <c r="K45" s="115"/>
      <c r="L45" s="115"/>
    </row>
    <row r="46" spans="1:12" x14ac:dyDescent="0.25">
      <c r="A46" s="117" t="s">
        <v>735</v>
      </c>
      <c r="B46" s="104" t="s">
        <v>739</v>
      </c>
      <c r="C46" s="118" t="s">
        <v>72</v>
      </c>
      <c r="D46" s="228">
        <v>306.93</v>
      </c>
      <c r="E46" s="229"/>
      <c r="F46" s="130" t="s">
        <v>737</v>
      </c>
      <c r="G46" s="121" t="s">
        <v>669</v>
      </c>
      <c r="H46" s="115"/>
      <c r="I46" s="115"/>
      <c r="J46" s="115"/>
      <c r="K46" s="115"/>
      <c r="L46" s="115"/>
    </row>
    <row r="47" spans="1:12" x14ac:dyDescent="0.25">
      <c r="A47" s="117" t="s">
        <v>735</v>
      </c>
      <c r="B47" s="104" t="s">
        <v>739</v>
      </c>
      <c r="C47" s="118" t="s">
        <v>72</v>
      </c>
      <c r="D47" s="228">
        <v>306.93</v>
      </c>
      <c r="E47" s="229"/>
      <c r="F47" s="130" t="s">
        <v>737</v>
      </c>
      <c r="G47" s="121" t="s">
        <v>669</v>
      </c>
      <c r="H47" s="115"/>
      <c r="I47" s="115"/>
      <c r="J47" s="115"/>
      <c r="K47" s="115"/>
      <c r="L47" s="115"/>
    </row>
    <row r="48" spans="1:12" x14ac:dyDescent="0.25">
      <c r="A48" s="117" t="s">
        <v>735</v>
      </c>
      <c r="B48" s="104" t="s">
        <v>739</v>
      </c>
      <c r="C48" s="118" t="s">
        <v>72</v>
      </c>
      <c r="D48" s="228">
        <v>306.93</v>
      </c>
      <c r="E48" s="229"/>
      <c r="F48" s="130" t="s">
        <v>737</v>
      </c>
      <c r="G48" s="121" t="s">
        <v>669</v>
      </c>
      <c r="H48" s="115"/>
      <c r="I48" s="115"/>
      <c r="J48" s="115"/>
      <c r="K48" s="115"/>
      <c r="L48" s="115"/>
    </row>
    <row r="49" spans="1:12" x14ac:dyDescent="0.25">
      <c r="A49" s="117" t="s">
        <v>735</v>
      </c>
      <c r="B49" s="104" t="s">
        <v>739</v>
      </c>
      <c r="C49" s="118" t="s">
        <v>72</v>
      </c>
      <c r="D49" s="228">
        <v>306.93</v>
      </c>
      <c r="E49" s="229"/>
      <c r="F49" s="130" t="s">
        <v>737</v>
      </c>
      <c r="G49" s="121" t="s">
        <v>669</v>
      </c>
      <c r="H49" s="115"/>
      <c r="I49" s="115"/>
      <c r="J49" s="115"/>
      <c r="K49" s="115"/>
      <c r="L49" s="115"/>
    </row>
    <row r="50" spans="1:12" x14ac:dyDescent="0.25">
      <c r="A50" s="117" t="s">
        <v>735</v>
      </c>
      <c r="B50" s="104" t="s">
        <v>739</v>
      </c>
      <c r="C50" s="118" t="s">
        <v>72</v>
      </c>
      <c r="D50" s="228">
        <v>306.93</v>
      </c>
      <c r="E50" s="229"/>
      <c r="F50" s="130" t="s">
        <v>737</v>
      </c>
      <c r="G50" s="121" t="s">
        <v>669</v>
      </c>
      <c r="H50" s="115"/>
      <c r="I50" s="115"/>
      <c r="J50" s="115"/>
      <c r="K50" s="115"/>
      <c r="L50" s="115"/>
    </row>
    <row r="51" spans="1:12" x14ac:dyDescent="0.25">
      <c r="A51" s="117" t="s">
        <v>735</v>
      </c>
      <c r="B51" s="104" t="s">
        <v>739</v>
      </c>
      <c r="C51" s="118" t="s">
        <v>72</v>
      </c>
      <c r="D51" s="228">
        <v>306.93</v>
      </c>
      <c r="E51" s="229"/>
      <c r="F51" s="130" t="s">
        <v>737</v>
      </c>
      <c r="G51" s="121" t="s">
        <v>669</v>
      </c>
      <c r="H51" s="115"/>
      <c r="I51" s="115"/>
      <c r="J51" s="115"/>
      <c r="K51" s="115"/>
      <c r="L51" s="115"/>
    </row>
    <row r="52" spans="1:12" x14ac:dyDescent="0.25">
      <c r="A52" s="117" t="s">
        <v>735</v>
      </c>
      <c r="B52" s="104" t="s">
        <v>739</v>
      </c>
      <c r="C52" s="118" t="s">
        <v>72</v>
      </c>
      <c r="D52" s="228">
        <v>306.93</v>
      </c>
      <c r="E52" s="229"/>
      <c r="F52" s="120" t="s">
        <v>737</v>
      </c>
      <c r="G52" s="121" t="s">
        <v>669</v>
      </c>
      <c r="H52" s="115"/>
      <c r="I52" s="115"/>
      <c r="J52" s="115"/>
      <c r="K52" s="115"/>
      <c r="L52" s="115"/>
    </row>
    <row r="53" spans="1:12" x14ac:dyDescent="0.25">
      <c r="A53" s="117" t="s">
        <v>735</v>
      </c>
      <c r="B53" s="104" t="s">
        <v>739</v>
      </c>
      <c r="C53" s="118" t="s">
        <v>72</v>
      </c>
      <c r="D53" s="228">
        <v>306.93</v>
      </c>
      <c r="E53" s="229"/>
      <c r="F53" s="120" t="s">
        <v>737</v>
      </c>
      <c r="G53" s="121" t="s">
        <v>669</v>
      </c>
      <c r="H53" s="115"/>
      <c r="I53" s="115"/>
      <c r="J53" s="115"/>
      <c r="K53" s="115"/>
      <c r="L53" s="115"/>
    </row>
    <row r="54" spans="1:12" x14ac:dyDescent="0.25">
      <c r="A54" s="117" t="s">
        <v>735</v>
      </c>
      <c r="B54" s="104" t="s">
        <v>739</v>
      </c>
      <c r="C54" s="118" t="s">
        <v>72</v>
      </c>
      <c r="D54" s="228">
        <v>306.93</v>
      </c>
      <c r="E54" s="229"/>
      <c r="F54" s="120" t="s">
        <v>737</v>
      </c>
      <c r="G54" s="121" t="s">
        <v>669</v>
      </c>
      <c r="H54" s="115"/>
      <c r="I54" s="115"/>
      <c r="J54" s="115"/>
      <c r="K54" s="115"/>
      <c r="L54" s="115"/>
    </row>
    <row r="55" spans="1:12" x14ac:dyDescent="0.25">
      <c r="A55" s="117" t="s">
        <v>735</v>
      </c>
      <c r="B55" s="131" t="s">
        <v>740</v>
      </c>
      <c r="C55" s="118" t="s">
        <v>72</v>
      </c>
      <c r="D55" s="228">
        <v>3994.32</v>
      </c>
      <c r="E55" s="229"/>
      <c r="F55" s="120" t="s">
        <v>737</v>
      </c>
      <c r="G55" s="121" t="s">
        <v>669</v>
      </c>
      <c r="H55" s="115"/>
      <c r="I55" s="115"/>
      <c r="J55" s="115"/>
      <c r="K55" s="115"/>
      <c r="L55" s="115"/>
    </row>
    <row r="56" spans="1:12" x14ac:dyDescent="0.25">
      <c r="A56" s="117" t="s">
        <v>735</v>
      </c>
      <c r="B56" s="131" t="s">
        <v>741</v>
      </c>
      <c r="C56" s="132" t="s">
        <v>2</v>
      </c>
      <c r="D56" s="228">
        <v>2699</v>
      </c>
      <c r="E56" s="229"/>
      <c r="F56" s="120" t="s">
        <v>737</v>
      </c>
      <c r="G56" s="121" t="s">
        <v>669</v>
      </c>
      <c r="H56" s="115"/>
      <c r="I56" s="115"/>
      <c r="J56" s="115"/>
      <c r="K56" s="115"/>
      <c r="L56" s="115"/>
    </row>
    <row r="57" spans="1:12" x14ac:dyDescent="0.25">
      <c r="A57" s="117" t="s">
        <v>735</v>
      </c>
      <c r="B57" s="131" t="s">
        <v>742</v>
      </c>
      <c r="C57" s="132" t="s">
        <v>2</v>
      </c>
      <c r="D57" s="228">
        <v>500</v>
      </c>
      <c r="E57" s="229"/>
      <c r="F57" s="120" t="s">
        <v>737</v>
      </c>
      <c r="G57" s="121" t="s">
        <v>669</v>
      </c>
      <c r="H57" s="115"/>
      <c r="I57" s="115"/>
      <c r="J57" s="115"/>
      <c r="K57" s="115"/>
      <c r="L57" s="115"/>
    </row>
    <row r="58" spans="1:12" x14ac:dyDescent="0.25">
      <c r="A58" s="117" t="s">
        <v>735</v>
      </c>
      <c r="B58" s="131" t="s">
        <v>743</v>
      </c>
      <c r="C58" s="132" t="s">
        <v>2</v>
      </c>
      <c r="D58" s="228">
        <v>1000</v>
      </c>
      <c r="E58" s="229"/>
      <c r="F58" s="120" t="s">
        <v>744</v>
      </c>
      <c r="G58" s="121" t="s">
        <v>669</v>
      </c>
      <c r="H58" s="115"/>
      <c r="I58" s="115"/>
      <c r="J58" s="115"/>
      <c r="K58" s="115"/>
      <c r="L58" s="115"/>
    </row>
    <row r="59" spans="1:12" x14ac:dyDescent="0.25">
      <c r="A59" s="117" t="s">
        <v>735</v>
      </c>
      <c r="B59" s="131" t="s">
        <v>745</v>
      </c>
      <c r="C59" s="132" t="s">
        <v>2</v>
      </c>
      <c r="D59" s="228">
        <v>1000</v>
      </c>
      <c r="E59" s="229"/>
      <c r="F59" s="120" t="s">
        <v>744</v>
      </c>
      <c r="G59" s="121" t="s">
        <v>669</v>
      </c>
      <c r="H59" s="115"/>
      <c r="I59" s="115"/>
      <c r="J59" s="115"/>
      <c r="K59" s="115"/>
      <c r="L59" s="115"/>
    </row>
    <row r="60" spans="1:12" x14ac:dyDescent="0.25">
      <c r="A60" s="117" t="s">
        <v>735</v>
      </c>
      <c r="B60" s="133" t="s">
        <v>746</v>
      </c>
      <c r="C60" s="132" t="s">
        <v>71</v>
      </c>
      <c r="D60" s="232">
        <v>249</v>
      </c>
      <c r="E60" s="233"/>
      <c r="F60" s="120" t="s">
        <v>737</v>
      </c>
      <c r="G60" s="121" t="s">
        <v>738</v>
      </c>
      <c r="H60" s="115"/>
      <c r="I60" s="115"/>
      <c r="J60" s="115"/>
      <c r="K60" s="115"/>
      <c r="L60" s="115"/>
    </row>
    <row r="61" spans="1:12" x14ac:dyDescent="0.25">
      <c r="A61" s="117" t="s">
        <v>735</v>
      </c>
      <c r="B61" s="133" t="s">
        <v>747</v>
      </c>
      <c r="C61" s="132" t="s">
        <v>71</v>
      </c>
      <c r="D61" s="232">
        <v>449</v>
      </c>
      <c r="E61" s="233"/>
      <c r="F61" s="120" t="s">
        <v>737</v>
      </c>
      <c r="G61" s="121" t="s">
        <v>748</v>
      </c>
      <c r="H61" s="115"/>
      <c r="I61" s="115"/>
      <c r="J61" s="115"/>
      <c r="K61" s="115"/>
      <c r="L61" s="115"/>
    </row>
    <row r="62" spans="1:12" ht="30.75" customHeight="1" x14ac:dyDescent="0.25">
      <c r="A62" s="117" t="s">
        <v>735</v>
      </c>
      <c r="B62" s="133" t="s">
        <v>749</v>
      </c>
      <c r="C62" s="132" t="s">
        <v>2</v>
      </c>
      <c r="D62" s="232">
        <v>300</v>
      </c>
      <c r="E62" s="233"/>
      <c r="F62" s="120" t="s">
        <v>737</v>
      </c>
      <c r="G62" s="121" t="s">
        <v>669</v>
      </c>
      <c r="H62" s="115"/>
      <c r="I62" s="115"/>
      <c r="J62" s="115"/>
      <c r="K62" s="115"/>
      <c r="L62" s="115"/>
    </row>
    <row r="63" spans="1:12" x14ac:dyDescent="0.25">
      <c r="A63" s="117" t="s">
        <v>735</v>
      </c>
      <c r="B63" s="134" t="s">
        <v>750</v>
      </c>
      <c r="C63" s="132" t="s">
        <v>2</v>
      </c>
      <c r="D63" s="232">
        <v>100</v>
      </c>
      <c r="E63" s="233"/>
      <c r="F63" s="120" t="s">
        <v>737</v>
      </c>
      <c r="G63" s="121" t="s">
        <v>669</v>
      </c>
      <c r="H63" s="115"/>
      <c r="I63" s="115"/>
      <c r="J63" s="115"/>
      <c r="K63" s="115"/>
      <c r="L63" s="115"/>
    </row>
    <row r="64" spans="1:12" ht="29.25" x14ac:dyDescent="0.25">
      <c r="A64" s="117" t="s">
        <v>735</v>
      </c>
      <c r="B64" s="133" t="s">
        <v>751</v>
      </c>
      <c r="C64" s="132" t="s">
        <v>2</v>
      </c>
      <c r="D64" s="232">
        <v>400</v>
      </c>
      <c r="E64" s="233"/>
      <c r="F64" s="120" t="s">
        <v>737</v>
      </c>
      <c r="G64" s="121" t="s">
        <v>669</v>
      </c>
      <c r="H64" s="115"/>
      <c r="I64" s="115"/>
      <c r="J64" s="115"/>
      <c r="K64" s="115"/>
      <c r="L64" s="115"/>
    </row>
    <row r="65" spans="1:12" x14ac:dyDescent="0.25">
      <c r="A65" s="117" t="s">
        <v>735</v>
      </c>
      <c r="B65" s="134" t="s">
        <v>752</v>
      </c>
      <c r="C65" s="132" t="s">
        <v>2</v>
      </c>
      <c r="D65" s="232">
        <v>200</v>
      </c>
      <c r="E65" s="233"/>
      <c r="F65" s="120" t="s">
        <v>737</v>
      </c>
      <c r="G65" s="121" t="s">
        <v>669</v>
      </c>
      <c r="H65" s="115"/>
      <c r="I65" s="115"/>
      <c r="J65" s="115"/>
      <c r="K65" s="115"/>
      <c r="L65" s="115"/>
    </row>
    <row r="66" spans="1:12" x14ac:dyDescent="0.25">
      <c r="A66" s="117" t="s">
        <v>735</v>
      </c>
      <c r="B66" s="135" t="s">
        <v>753</v>
      </c>
      <c r="C66" s="132" t="s">
        <v>2</v>
      </c>
      <c r="D66" s="232">
        <v>6600</v>
      </c>
      <c r="E66" s="233"/>
      <c r="F66" s="120" t="s">
        <v>737</v>
      </c>
      <c r="G66" s="121" t="s">
        <v>669</v>
      </c>
      <c r="H66" s="115"/>
      <c r="I66" s="115"/>
      <c r="J66" s="115"/>
      <c r="K66" s="115"/>
      <c r="L66" s="115"/>
    </row>
    <row r="67" spans="1:12" x14ac:dyDescent="0.25">
      <c r="A67" s="117" t="s">
        <v>735</v>
      </c>
      <c r="B67" s="136" t="s">
        <v>754</v>
      </c>
      <c r="C67" s="132" t="s">
        <v>1</v>
      </c>
      <c r="D67" s="232">
        <v>300</v>
      </c>
      <c r="E67" s="233"/>
      <c r="F67" s="120" t="s">
        <v>737</v>
      </c>
      <c r="G67" s="121" t="s">
        <v>748</v>
      </c>
      <c r="H67" s="115"/>
      <c r="I67" s="115"/>
      <c r="J67" s="115"/>
      <c r="K67" s="115"/>
      <c r="L67" s="115"/>
    </row>
    <row r="68" spans="1:12" x14ac:dyDescent="0.25">
      <c r="A68" s="117" t="s">
        <v>735</v>
      </c>
      <c r="B68" s="136" t="s">
        <v>755</v>
      </c>
      <c r="C68" s="132" t="s">
        <v>71</v>
      </c>
      <c r="D68" s="232">
        <v>200</v>
      </c>
      <c r="E68" s="233"/>
      <c r="F68" s="120" t="s">
        <v>737</v>
      </c>
      <c r="G68" s="121" t="s">
        <v>669</v>
      </c>
      <c r="H68" s="115"/>
      <c r="I68" s="115"/>
      <c r="J68" s="115"/>
      <c r="K68" s="115"/>
      <c r="L68" s="115"/>
    </row>
    <row r="69" spans="1:12" x14ac:dyDescent="0.25">
      <c r="A69" s="117" t="s">
        <v>735</v>
      </c>
      <c r="B69" s="137" t="s">
        <v>283</v>
      </c>
      <c r="C69" s="132" t="s">
        <v>2</v>
      </c>
      <c r="D69" s="234">
        <v>699</v>
      </c>
      <c r="E69" s="235"/>
      <c r="F69" s="120" t="s">
        <v>737</v>
      </c>
      <c r="G69" s="121" t="s">
        <v>669</v>
      </c>
      <c r="H69" s="115"/>
      <c r="I69" s="115"/>
      <c r="J69" s="115"/>
      <c r="K69" s="115"/>
      <c r="L69" s="115"/>
    </row>
    <row r="70" spans="1:12" x14ac:dyDescent="0.25">
      <c r="A70" s="117" t="s">
        <v>735</v>
      </c>
      <c r="B70" s="137" t="s">
        <v>283</v>
      </c>
      <c r="C70" s="132" t="s">
        <v>2</v>
      </c>
      <c r="D70" s="236">
        <v>699</v>
      </c>
      <c r="E70" s="237"/>
      <c r="F70" s="120" t="s">
        <v>737</v>
      </c>
      <c r="G70" s="121" t="s">
        <v>669</v>
      </c>
      <c r="H70" s="115"/>
      <c r="I70" s="115"/>
      <c r="J70" s="115"/>
      <c r="K70" s="115"/>
      <c r="L70" s="115"/>
    </row>
    <row r="71" spans="1:12" x14ac:dyDescent="0.25">
      <c r="A71" s="117" t="s">
        <v>735</v>
      </c>
      <c r="B71" s="134" t="s">
        <v>756</v>
      </c>
      <c r="C71" s="132" t="s">
        <v>2</v>
      </c>
      <c r="D71" s="236">
        <v>2499.9899999999998</v>
      </c>
      <c r="E71" s="237"/>
      <c r="F71" s="120" t="s">
        <v>737</v>
      </c>
      <c r="G71" s="121" t="s">
        <v>669</v>
      </c>
      <c r="H71" s="115"/>
      <c r="I71" s="115"/>
      <c r="J71" s="115"/>
      <c r="K71" s="115"/>
      <c r="L71" s="115"/>
    </row>
    <row r="72" spans="1:12" x14ac:dyDescent="0.25">
      <c r="A72" s="117" t="s">
        <v>735</v>
      </c>
      <c r="B72" s="138" t="s">
        <v>756</v>
      </c>
      <c r="C72" s="132" t="s">
        <v>2</v>
      </c>
      <c r="D72" s="236">
        <v>2499.9899999999998</v>
      </c>
      <c r="E72" s="237"/>
      <c r="F72" s="120" t="s">
        <v>737</v>
      </c>
      <c r="G72" s="121" t="s">
        <v>669</v>
      </c>
      <c r="H72" s="115"/>
      <c r="I72" s="115"/>
      <c r="J72" s="115"/>
      <c r="K72" s="115"/>
      <c r="L72" s="115"/>
    </row>
    <row r="73" spans="1:12" x14ac:dyDescent="0.25">
      <c r="A73" s="117" t="s">
        <v>735</v>
      </c>
      <c r="B73" s="134" t="s">
        <v>757</v>
      </c>
      <c r="C73" s="132" t="s">
        <v>2</v>
      </c>
      <c r="D73" s="236">
        <v>4000</v>
      </c>
      <c r="E73" s="237"/>
      <c r="F73" s="120" t="s">
        <v>758</v>
      </c>
      <c r="G73" s="121" t="s">
        <v>669</v>
      </c>
      <c r="H73" s="115"/>
      <c r="I73" s="115"/>
      <c r="J73" s="115"/>
      <c r="K73" s="115"/>
      <c r="L73" s="115"/>
    </row>
    <row r="74" spans="1:12" x14ac:dyDescent="0.25">
      <c r="A74" s="117" t="s">
        <v>735</v>
      </c>
      <c r="B74" s="134" t="s">
        <v>759</v>
      </c>
      <c r="C74" s="132" t="s">
        <v>2</v>
      </c>
      <c r="D74" s="236">
        <v>1000</v>
      </c>
      <c r="E74" s="237"/>
      <c r="F74" s="120" t="s">
        <v>758</v>
      </c>
      <c r="G74" s="121" t="s">
        <v>669</v>
      </c>
      <c r="H74" s="115"/>
      <c r="I74" s="115"/>
      <c r="J74" s="115"/>
      <c r="K74" s="115"/>
      <c r="L74" s="115"/>
    </row>
    <row r="75" spans="1:12" x14ac:dyDescent="0.25">
      <c r="A75" s="117" t="s">
        <v>735</v>
      </c>
      <c r="B75" s="134" t="s">
        <v>760</v>
      </c>
      <c r="C75" s="132" t="s">
        <v>2</v>
      </c>
      <c r="D75" s="236">
        <v>500</v>
      </c>
      <c r="E75" s="237"/>
      <c r="F75" s="120" t="s">
        <v>758</v>
      </c>
      <c r="G75" s="121" t="s">
        <v>669</v>
      </c>
      <c r="H75" s="115"/>
      <c r="I75" s="115"/>
      <c r="J75" s="115"/>
      <c r="K75" s="115"/>
      <c r="L75" s="115"/>
    </row>
    <row r="76" spans="1:12" x14ac:dyDescent="0.25">
      <c r="A76" s="117" t="s">
        <v>735</v>
      </c>
      <c r="B76" s="134" t="s">
        <v>761</v>
      </c>
      <c r="C76" s="132" t="s">
        <v>2</v>
      </c>
      <c r="D76" s="236">
        <v>1500</v>
      </c>
      <c r="E76" s="237"/>
      <c r="F76" s="120" t="s">
        <v>762</v>
      </c>
      <c r="G76" s="121" t="s">
        <v>669</v>
      </c>
      <c r="H76" s="115"/>
      <c r="I76" s="115"/>
      <c r="J76" s="115"/>
      <c r="K76" s="115"/>
      <c r="L76" s="115"/>
    </row>
    <row r="77" spans="1:12" x14ac:dyDescent="0.25">
      <c r="A77" s="117"/>
      <c r="B77" s="131" t="s">
        <v>706</v>
      </c>
      <c r="C77" s="132"/>
      <c r="D77" s="229"/>
      <c r="E77" s="229">
        <v>37827.9</v>
      </c>
      <c r="F77" s="122"/>
      <c r="G77" s="121"/>
      <c r="H77" s="115"/>
      <c r="I77" s="115"/>
      <c r="J77" s="115"/>
      <c r="K77" s="115"/>
      <c r="L77" s="115"/>
    </row>
    <row r="78" spans="1:12" x14ac:dyDescent="0.25">
      <c r="A78" s="117"/>
      <c r="B78" s="93"/>
      <c r="C78" s="118"/>
      <c r="D78" s="228"/>
      <c r="E78" s="229"/>
      <c r="F78" s="122"/>
      <c r="G78" s="121"/>
      <c r="H78" s="115"/>
      <c r="I78" s="115"/>
      <c r="J78" s="115"/>
      <c r="K78" s="115"/>
      <c r="L78" s="115"/>
    </row>
    <row r="79" spans="1:12" ht="15" customHeight="1" x14ac:dyDescent="0.25">
      <c r="A79" s="117" t="s">
        <v>763</v>
      </c>
      <c r="B79" s="93" t="s">
        <v>764</v>
      </c>
      <c r="C79" s="118" t="s">
        <v>1</v>
      </c>
      <c r="D79" s="228">
        <v>2679</v>
      </c>
      <c r="E79" s="229"/>
      <c r="F79" s="139" t="s">
        <v>765</v>
      </c>
      <c r="G79" s="139" t="s">
        <v>766</v>
      </c>
      <c r="H79" s="115"/>
      <c r="I79" s="115"/>
      <c r="J79" s="115"/>
      <c r="K79" s="115"/>
      <c r="L79" s="115"/>
    </row>
    <row r="80" spans="1:12" ht="15" customHeight="1" x14ac:dyDescent="0.25">
      <c r="A80" s="117" t="s">
        <v>763</v>
      </c>
      <c r="B80" s="93" t="s">
        <v>764</v>
      </c>
      <c r="C80" s="118" t="s">
        <v>1</v>
      </c>
      <c r="D80" s="228">
        <v>2679</v>
      </c>
      <c r="E80" s="229"/>
      <c r="F80" s="139" t="s">
        <v>765</v>
      </c>
      <c r="G80" s="139" t="s">
        <v>767</v>
      </c>
      <c r="H80" s="115"/>
      <c r="I80" s="115"/>
      <c r="J80" s="115"/>
      <c r="K80" s="115"/>
      <c r="L80" s="115"/>
    </row>
    <row r="81" spans="1:12" ht="15" customHeight="1" x14ac:dyDescent="0.25">
      <c r="A81" s="117" t="s">
        <v>763</v>
      </c>
      <c r="B81" s="93" t="s">
        <v>764</v>
      </c>
      <c r="C81" s="118" t="s">
        <v>1</v>
      </c>
      <c r="D81" s="228">
        <v>2679</v>
      </c>
      <c r="E81" s="229"/>
      <c r="F81" s="139" t="s">
        <v>765</v>
      </c>
      <c r="G81" s="139" t="s">
        <v>767</v>
      </c>
      <c r="H81" s="115"/>
      <c r="I81" s="115"/>
      <c r="J81" s="115"/>
      <c r="K81" s="115"/>
      <c r="L81" s="115"/>
    </row>
    <row r="82" spans="1:12" ht="15" customHeight="1" x14ac:dyDescent="0.25">
      <c r="A82" s="117" t="s">
        <v>763</v>
      </c>
      <c r="B82" s="93" t="s">
        <v>768</v>
      </c>
      <c r="C82" s="118" t="s">
        <v>1</v>
      </c>
      <c r="D82" s="228">
        <v>4297.08</v>
      </c>
      <c r="E82" s="229"/>
      <c r="F82" s="139" t="s">
        <v>765</v>
      </c>
      <c r="G82" s="139" t="s">
        <v>767</v>
      </c>
      <c r="H82" s="115"/>
      <c r="I82" s="115"/>
      <c r="J82" s="115"/>
      <c r="K82" s="115"/>
      <c r="L82" s="115"/>
    </row>
    <row r="83" spans="1:12" ht="15" customHeight="1" x14ac:dyDescent="0.25">
      <c r="A83" s="117" t="s">
        <v>763</v>
      </c>
      <c r="B83" s="93" t="s">
        <v>769</v>
      </c>
      <c r="C83" s="118" t="s">
        <v>1</v>
      </c>
      <c r="D83" s="228">
        <v>2000</v>
      </c>
      <c r="E83" s="229"/>
      <c r="F83" s="139" t="s">
        <v>765</v>
      </c>
      <c r="G83" s="139" t="s">
        <v>767</v>
      </c>
      <c r="H83" s="115"/>
      <c r="I83" s="115"/>
      <c r="J83" s="115"/>
      <c r="K83" s="115"/>
      <c r="L83" s="115"/>
    </row>
    <row r="84" spans="1:12" ht="15" customHeight="1" x14ac:dyDescent="0.25">
      <c r="A84" s="117" t="s">
        <v>763</v>
      </c>
      <c r="B84" s="93" t="s">
        <v>770</v>
      </c>
      <c r="C84" s="118" t="s">
        <v>1</v>
      </c>
      <c r="D84" s="228">
        <v>6400</v>
      </c>
      <c r="E84" s="229"/>
      <c r="F84" s="139" t="s">
        <v>765</v>
      </c>
      <c r="G84" s="139" t="s">
        <v>767</v>
      </c>
      <c r="H84" s="115"/>
      <c r="I84" s="115"/>
      <c r="J84" s="115"/>
      <c r="K84" s="115"/>
      <c r="L84" s="115"/>
    </row>
    <row r="85" spans="1:12" ht="15" customHeight="1" x14ac:dyDescent="0.25">
      <c r="A85" s="117" t="s">
        <v>763</v>
      </c>
      <c r="B85" s="93" t="s">
        <v>771</v>
      </c>
      <c r="C85" s="118" t="s">
        <v>2</v>
      </c>
      <c r="D85" s="228">
        <v>3006</v>
      </c>
      <c r="E85" s="229"/>
      <c r="F85" s="139" t="s">
        <v>772</v>
      </c>
      <c r="G85" s="131" t="s">
        <v>773</v>
      </c>
      <c r="H85" s="115"/>
      <c r="I85" s="115"/>
      <c r="J85" s="115"/>
      <c r="K85" s="115"/>
      <c r="L85" s="115"/>
    </row>
    <row r="86" spans="1:12" ht="15" customHeight="1" x14ac:dyDescent="0.25">
      <c r="A86" s="117" t="s">
        <v>763</v>
      </c>
      <c r="B86" s="93" t="s">
        <v>774</v>
      </c>
      <c r="C86" s="118" t="s">
        <v>2</v>
      </c>
      <c r="D86" s="228">
        <v>2968.2</v>
      </c>
      <c r="E86" s="229"/>
      <c r="F86" s="139" t="s">
        <v>772</v>
      </c>
      <c r="G86" s="94" t="s">
        <v>775</v>
      </c>
      <c r="H86" s="115"/>
      <c r="I86" s="115"/>
      <c r="J86" s="115"/>
      <c r="K86" s="115"/>
      <c r="L86" s="115"/>
    </row>
    <row r="87" spans="1:12" ht="15" customHeight="1" x14ac:dyDescent="0.25">
      <c r="A87" s="117" t="s">
        <v>763</v>
      </c>
      <c r="B87" s="93" t="s">
        <v>776</v>
      </c>
      <c r="C87" s="118" t="s">
        <v>2</v>
      </c>
      <c r="D87" s="228">
        <v>4164.42</v>
      </c>
      <c r="E87" s="229"/>
      <c r="F87" s="139" t="s">
        <v>765</v>
      </c>
      <c r="G87" s="94" t="s">
        <v>777</v>
      </c>
      <c r="H87" s="115"/>
      <c r="I87" s="115"/>
      <c r="J87" s="115"/>
      <c r="K87" s="115"/>
      <c r="L87" s="115"/>
    </row>
    <row r="88" spans="1:12" ht="15" customHeight="1" x14ac:dyDescent="0.25">
      <c r="A88" s="117" t="s">
        <v>763</v>
      </c>
      <c r="B88" s="93" t="s">
        <v>778</v>
      </c>
      <c r="C88" s="118" t="s">
        <v>1</v>
      </c>
      <c r="D88" s="228">
        <v>8671.93</v>
      </c>
      <c r="E88" s="229"/>
      <c r="F88" s="139" t="s">
        <v>765</v>
      </c>
      <c r="G88" s="139" t="s">
        <v>767</v>
      </c>
      <c r="H88" s="115"/>
      <c r="I88" s="115"/>
      <c r="J88" s="115"/>
      <c r="K88" s="115"/>
      <c r="L88" s="115"/>
    </row>
    <row r="89" spans="1:12" ht="15" customHeight="1" x14ac:dyDescent="0.25">
      <c r="A89" s="117" t="s">
        <v>763</v>
      </c>
      <c r="B89" s="93" t="s">
        <v>778</v>
      </c>
      <c r="C89" s="118" t="s">
        <v>1</v>
      </c>
      <c r="D89" s="228">
        <v>8671.93</v>
      </c>
      <c r="E89" s="229"/>
      <c r="F89" s="139" t="s">
        <v>765</v>
      </c>
      <c r="G89" s="139" t="s">
        <v>767</v>
      </c>
      <c r="H89" s="115"/>
      <c r="I89" s="115"/>
      <c r="J89" s="115"/>
      <c r="K89" s="115"/>
      <c r="L89" s="115"/>
    </row>
    <row r="90" spans="1:12" ht="15" customHeight="1" x14ac:dyDescent="0.25">
      <c r="A90" s="117" t="s">
        <v>763</v>
      </c>
      <c r="B90" s="93" t="s">
        <v>778</v>
      </c>
      <c r="C90" s="118" t="s">
        <v>1</v>
      </c>
      <c r="D90" s="228">
        <v>8671.93</v>
      </c>
      <c r="E90" s="229"/>
      <c r="F90" s="139" t="s">
        <v>765</v>
      </c>
      <c r="G90" s="139" t="s">
        <v>767</v>
      </c>
      <c r="H90" s="115"/>
      <c r="I90" s="115"/>
      <c r="J90" s="115"/>
      <c r="K90" s="115"/>
      <c r="L90" s="115"/>
    </row>
    <row r="91" spans="1:12" ht="15" customHeight="1" x14ac:dyDescent="0.25">
      <c r="A91" s="117" t="s">
        <v>763</v>
      </c>
      <c r="B91" s="93" t="s">
        <v>778</v>
      </c>
      <c r="C91" s="118" t="s">
        <v>1</v>
      </c>
      <c r="D91" s="228">
        <v>8671.93</v>
      </c>
      <c r="E91" s="229"/>
      <c r="F91" s="139" t="s">
        <v>765</v>
      </c>
      <c r="G91" s="139" t="s">
        <v>767</v>
      </c>
      <c r="H91" s="115"/>
      <c r="I91" s="115"/>
      <c r="J91" s="115"/>
      <c r="K91" s="115"/>
      <c r="L91" s="115"/>
    </row>
    <row r="92" spans="1:12" ht="15" customHeight="1" x14ac:dyDescent="0.25">
      <c r="A92" s="117" t="s">
        <v>763</v>
      </c>
      <c r="B92" s="93" t="s">
        <v>778</v>
      </c>
      <c r="C92" s="118" t="s">
        <v>1</v>
      </c>
      <c r="D92" s="228">
        <v>8671.93</v>
      </c>
      <c r="E92" s="229"/>
      <c r="F92" s="139" t="s">
        <v>765</v>
      </c>
      <c r="G92" s="139" t="s">
        <v>767</v>
      </c>
      <c r="H92" s="115"/>
      <c r="I92" s="115"/>
      <c r="J92" s="115"/>
      <c r="K92" s="115"/>
      <c r="L92" s="115"/>
    </row>
    <row r="93" spans="1:12" ht="15" customHeight="1" x14ac:dyDescent="0.25">
      <c r="A93" s="117" t="s">
        <v>763</v>
      </c>
      <c r="B93" s="93" t="s">
        <v>779</v>
      </c>
      <c r="C93" s="118" t="s">
        <v>2</v>
      </c>
      <c r="D93" s="228">
        <v>37962.080000000002</v>
      </c>
      <c r="E93" s="229"/>
      <c r="F93" s="139" t="s">
        <v>772</v>
      </c>
      <c r="G93" s="94" t="s">
        <v>780</v>
      </c>
      <c r="H93" s="115"/>
      <c r="I93" s="115"/>
      <c r="J93" s="115"/>
      <c r="K93" s="115"/>
      <c r="L93" s="115"/>
    </row>
    <row r="94" spans="1:12" ht="15" customHeight="1" x14ac:dyDescent="0.25">
      <c r="A94" s="117" t="s">
        <v>763</v>
      </c>
      <c r="B94" s="93" t="s">
        <v>779</v>
      </c>
      <c r="C94" s="118" t="s">
        <v>2</v>
      </c>
      <c r="D94" s="228">
        <v>37962.080000000002</v>
      </c>
      <c r="E94" s="229"/>
      <c r="F94" s="139" t="s">
        <v>772</v>
      </c>
      <c r="G94" s="94" t="s">
        <v>781</v>
      </c>
      <c r="H94" s="115"/>
      <c r="I94" s="115"/>
      <c r="J94" s="115"/>
      <c r="K94" s="115"/>
      <c r="L94" s="115"/>
    </row>
    <row r="95" spans="1:12" ht="15" customHeight="1" x14ac:dyDescent="0.25">
      <c r="A95" s="117" t="s">
        <v>763</v>
      </c>
      <c r="B95" s="93" t="s">
        <v>782</v>
      </c>
      <c r="C95" s="118" t="s">
        <v>2</v>
      </c>
      <c r="D95" s="228">
        <v>78598.990000000005</v>
      </c>
      <c r="E95" s="229"/>
      <c r="F95" s="139" t="s">
        <v>772</v>
      </c>
      <c r="G95" s="94" t="s">
        <v>783</v>
      </c>
      <c r="H95" s="115"/>
      <c r="I95" s="115"/>
      <c r="J95" s="115"/>
      <c r="K95" s="115"/>
      <c r="L95" s="115"/>
    </row>
    <row r="96" spans="1:12" ht="15" customHeight="1" x14ac:dyDescent="0.25">
      <c r="A96" s="117" t="s">
        <v>763</v>
      </c>
      <c r="B96" s="93" t="s">
        <v>784</v>
      </c>
      <c r="C96" s="118" t="s">
        <v>2</v>
      </c>
      <c r="D96" s="228">
        <v>16068.3</v>
      </c>
      <c r="E96" s="229"/>
      <c r="F96" s="139" t="s">
        <v>772</v>
      </c>
      <c r="G96" s="94" t="s">
        <v>785</v>
      </c>
      <c r="H96" s="115"/>
      <c r="I96" s="115"/>
      <c r="J96" s="115"/>
      <c r="K96" s="115"/>
      <c r="L96" s="115"/>
    </row>
    <row r="97" spans="1:12" ht="15" customHeight="1" x14ac:dyDescent="0.25">
      <c r="A97" s="117" t="s">
        <v>763</v>
      </c>
      <c r="B97" s="93" t="s">
        <v>786</v>
      </c>
      <c r="C97" s="118" t="s">
        <v>2</v>
      </c>
      <c r="D97" s="228">
        <v>1092.5999999999999</v>
      </c>
      <c r="E97" s="229"/>
      <c r="F97" s="139" t="s">
        <v>772</v>
      </c>
      <c r="G97" s="94" t="s">
        <v>785</v>
      </c>
      <c r="H97" s="115"/>
      <c r="I97" s="115"/>
      <c r="J97" s="115"/>
      <c r="K97" s="115"/>
      <c r="L97" s="115"/>
    </row>
    <row r="98" spans="1:12" ht="15" customHeight="1" x14ac:dyDescent="0.25">
      <c r="A98" s="117" t="s">
        <v>763</v>
      </c>
      <c r="B98" s="93" t="s">
        <v>787</v>
      </c>
      <c r="C98" s="118" t="s">
        <v>2</v>
      </c>
      <c r="D98" s="228">
        <v>9125</v>
      </c>
      <c r="E98" s="229"/>
      <c r="F98" s="139" t="s">
        <v>788</v>
      </c>
      <c r="G98" s="94" t="s">
        <v>789</v>
      </c>
      <c r="H98" s="115"/>
      <c r="I98" s="115"/>
      <c r="J98" s="115"/>
      <c r="K98" s="115"/>
      <c r="L98" s="115"/>
    </row>
    <row r="99" spans="1:12" ht="15" customHeight="1" x14ac:dyDescent="0.25">
      <c r="A99" s="117" t="s">
        <v>763</v>
      </c>
      <c r="B99" s="93" t="s">
        <v>790</v>
      </c>
      <c r="C99" s="118" t="s">
        <v>2</v>
      </c>
      <c r="D99" s="228">
        <v>3980.68</v>
      </c>
      <c r="E99" s="229"/>
      <c r="F99" s="139" t="s">
        <v>772</v>
      </c>
      <c r="G99" s="94" t="s">
        <v>785</v>
      </c>
      <c r="H99" s="115"/>
      <c r="I99" s="115"/>
      <c r="J99" s="115"/>
      <c r="K99" s="115"/>
      <c r="L99" s="115"/>
    </row>
    <row r="100" spans="1:12" ht="15" customHeight="1" x14ac:dyDescent="0.25">
      <c r="A100" s="117" t="s">
        <v>763</v>
      </c>
      <c r="B100" s="93" t="s">
        <v>791</v>
      </c>
      <c r="C100" s="118" t="s">
        <v>2</v>
      </c>
      <c r="D100" s="228">
        <v>16000</v>
      </c>
      <c r="E100" s="229"/>
      <c r="F100" s="139" t="s">
        <v>772</v>
      </c>
      <c r="G100" s="94" t="s">
        <v>792</v>
      </c>
      <c r="H100" s="115"/>
      <c r="I100" s="115"/>
      <c r="J100" s="115"/>
      <c r="K100" s="115"/>
      <c r="L100" s="115"/>
    </row>
    <row r="101" spans="1:12" ht="15" customHeight="1" x14ac:dyDescent="0.25">
      <c r="A101" s="117" t="s">
        <v>763</v>
      </c>
      <c r="B101" s="93" t="s">
        <v>793</v>
      </c>
      <c r="C101" s="118" t="s">
        <v>71</v>
      </c>
      <c r="D101" s="228">
        <v>9097</v>
      </c>
      <c r="E101" s="229"/>
      <c r="F101" s="139" t="s">
        <v>794</v>
      </c>
      <c r="G101" s="95" t="s">
        <v>795</v>
      </c>
      <c r="H101" s="115"/>
      <c r="I101" s="115"/>
      <c r="J101" s="115"/>
      <c r="K101" s="115"/>
      <c r="L101" s="115"/>
    </row>
    <row r="102" spans="1:12" ht="15" customHeight="1" x14ac:dyDescent="0.25">
      <c r="A102" s="117" t="s">
        <v>763</v>
      </c>
      <c r="B102" s="93" t="s">
        <v>796</v>
      </c>
      <c r="C102" s="118" t="s">
        <v>71</v>
      </c>
      <c r="D102" s="228">
        <v>4719</v>
      </c>
      <c r="E102" s="229"/>
      <c r="F102" s="139" t="s">
        <v>794</v>
      </c>
      <c r="G102" s="95" t="s">
        <v>795</v>
      </c>
      <c r="H102" s="115"/>
      <c r="I102" s="115"/>
      <c r="J102" s="115"/>
      <c r="K102" s="115"/>
      <c r="L102" s="115"/>
    </row>
    <row r="103" spans="1:12" ht="15" customHeight="1" x14ac:dyDescent="0.25">
      <c r="A103" s="117" t="s">
        <v>763</v>
      </c>
      <c r="B103" s="93" t="s">
        <v>797</v>
      </c>
      <c r="C103" s="118" t="s">
        <v>71</v>
      </c>
      <c r="D103" s="228">
        <v>3978</v>
      </c>
      <c r="E103" s="229"/>
      <c r="F103" s="139" t="s">
        <v>794</v>
      </c>
      <c r="G103" s="95" t="s">
        <v>795</v>
      </c>
      <c r="H103" s="115"/>
      <c r="I103" s="115"/>
      <c r="J103" s="115"/>
      <c r="K103" s="115"/>
      <c r="L103" s="115"/>
    </row>
    <row r="104" spans="1:12" ht="15" customHeight="1" x14ac:dyDescent="0.25">
      <c r="A104" s="117" t="s">
        <v>763</v>
      </c>
      <c r="B104" s="93" t="s">
        <v>798</v>
      </c>
      <c r="C104" s="118" t="s">
        <v>71</v>
      </c>
      <c r="D104" s="228">
        <v>9916</v>
      </c>
      <c r="E104" s="229"/>
      <c r="F104" s="139" t="s">
        <v>794</v>
      </c>
      <c r="G104" s="95" t="s">
        <v>795</v>
      </c>
      <c r="H104" s="115"/>
      <c r="I104" s="115"/>
      <c r="J104" s="115"/>
      <c r="K104" s="115"/>
      <c r="L104" s="115"/>
    </row>
    <row r="105" spans="1:12" ht="15" customHeight="1" x14ac:dyDescent="0.25">
      <c r="A105" s="117" t="s">
        <v>763</v>
      </c>
      <c r="B105" s="93" t="s">
        <v>793</v>
      </c>
      <c r="C105" s="118" t="s">
        <v>71</v>
      </c>
      <c r="D105" s="228">
        <v>9097</v>
      </c>
      <c r="E105" s="229"/>
      <c r="F105" s="139" t="s">
        <v>794</v>
      </c>
      <c r="G105" s="95" t="s">
        <v>795</v>
      </c>
      <c r="H105" s="115"/>
      <c r="I105" s="115"/>
      <c r="J105" s="115"/>
      <c r="K105" s="115"/>
      <c r="L105" s="115"/>
    </row>
    <row r="106" spans="1:12" ht="15" customHeight="1" x14ac:dyDescent="0.25">
      <c r="A106" s="117" t="s">
        <v>763</v>
      </c>
      <c r="B106" s="93" t="s">
        <v>796</v>
      </c>
      <c r="C106" s="118" t="s">
        <v>71</v>
      </c>
      <c r="D106" s="228">
        <v>4719</v>
      </c>
      <c r="E106" s="229"/>
      <c r="F106" s="139" t="s">
        <v>794</v>
      </c>
      <c r="G106" s="95" t="s">
        <v>795</v>
      </c>
      <c r="H106" s="115"/>
      <c r="I106" s="115"/>
      <c r="J106" s="115"/>
      <c r="K106" s="115"/>
      <c r="L106" s="115"/>
    </row>
    <row r="107" spans="1:12" ht="15" customHeight="1" x14ac:dyDescent="0.25">
      <c r="A107" s="117" t="s">
        <v>763</v>
      </c>
      <c r="B107" s="93" t="s">
        <v>797</v>
      </c>
      <c r="C107" s="118" t="s">
        <v>71</v>
      </c>
      <c r="D107" s="228">
        <v>3978</v>
      </c>
      <c r="E107" s="229"/>
      <c r="F107" s="139" t="s">
        <v>794</v>
      </c>
      <c r="G107" s="95" t="s">
        <v>795</v>
      </c>
      <c r="H107" s="115"/>
      <c r="I107" s="115"/>
      <c r="J107" s="115"/>
      <c r="K107" s="115"/>
      <c r="L107" s="115"/>
    </row>
    <row r="108" spans="1:12" ht="15" customHeight="1" x14ac:dyDescent="0.25">
      <c r="A108" s="117" t="s">
        <v>763</v>
      </c>
      <c r="B108" s="93" t="s">
        <v>798</v>
      </c>
      <c r="C108" s="118" t="s">
        <v>71</v>
      </c>
      <c r="D108" s="228">
        <v>9916</v>
      </c>
      <c r="E108" s="229"/>
      <c r="F108" s="139" t="s">
        <v>794</v>
      </c>
      <c r="G108" s="95" t="s">
        <v>795</v>
      </c>
      <c r="H108" s="115"/>
      <c r="I108" s="115"/>
      <c r="J108" s="115"/>
      <c r="K108" s="115"/>
      <c r="L108" s="115"/>
    </row>
    <row r="109" spans="1:12" ht="15" customHeight="1" x14ac:dyDescent="0.25">
      <c r="A109" s="117" t="s">
        <v>763</v>
      </c>
      <c r="B109" s="93" t="s">
        <v>798</v>
      </c>
      <c r="C109" s="118" t="s">
        <v>71</v>
      </c>
      <c r="D109" s="228">
        <v>9916</v>
      </c>
      <c r="E109" s="229"/>
      <c r="F109" s="139" t="s">
        <v>794</v>
      </c>
      <c r="G109" s="95" t="s">
        <v>795</v>
      </c>
      <c r="H109" s="115"/>
      <c r="I109" s="115"/>
      <c r="J109" s="115"/>
      <c r="K109" s="115"/>
      <c r="L109" s="115"/>
    </row>
    <row r="110" spans="1:12" ht="15" customHeight="1" x14ac:dyDescent="0.25">
      <c r="A110" s="117" t="s">
        <v>763</v>
      </c>
      <c r="B110" s="93" t="s">
        <v>793</v>
      </c>
      <c r="C110" s="118" t="s">
        <v>71</v>
      </c>
      <c r="D110" s="228">
        <v>9097</v>
      </c>
      <c r="E110" s="229"/>
      <c r="F110" s="139" t="s">
        <v>794</v>
      </c>
      <c r="G110" s="95" t="s">
        <v>795</v>
      </c>
      <c r="H110" s="115"/>
      <c r="I110" s="115"/>
      <c r="J110" s="115"/>
      <c r="K110" s="115"/>
      <c r="L110" s="115"/>
    </row>
    <row r="111" spans="1:12" ht="15" customHeight="1" x14ac:dyDescent="0.25">
      <c r="A111" s="117" t="s">
        <v>763</v>
      </c>
      <c r="B111" s="93" t="s">
        <v>796</v>
      </c>
      <c r="C111" s="118" t="s">
        <v>71</v>
      </c>
      <c r="D111" s="228">
        <v>4719</v>
      </c>
      <c r="E111" s="229"/>
      <c r="F111" s="139" t="s">
        <v>794</v>
      </c>
      <c r="G111" s="95" t="s">
        <v>795</v>
      </c>
      <c r="H111" s="115"/>
      <c r="I111" s="115"/>
      <c r="J111" s="115"/>
      <c r="K111" s="115"/>
      <c r="L111" s="115"/>
    </row>
    <row r="112" spans="1:12" ht="15" customHeight="1" x14ac:dyDescent="0.25">
      <c r="A112" s="117" t="s">
        <v>763</v>
      </c>
      <c r="B112" s="93" t="s">
        <v>797</v>
      </c>
      <c r="C112" s="118" t="s">
        <v>71</v>
      </c>
      <c r="D112" s="228">
        <v>3978</v>
      </c>
      <c r="E112" s="229"/>
      <c r="F112" s="139" t="s">
        <v>794</v>
      </c>
      <c r="G112" s="95" t="s">
        <v>795</v>
      </c>
      <c r="H112" s="115"/>
      <c r="I112" s="115"/>
      <c r="J112" s="115"/>
      <c r="K112" s="115"/>
      <c r="L112" s="115"/>
    </row>
    <row r="113" spans="1:12" ht="15" customHeight="1" x14ac:dyDescent="0.25">
      <c r="A113" s="117" t="s">
        <v>763</v>
      </c>
      <c r="B113" s="93" t="s">
        <v>793</v>
      </c>
      <c r="C113" s="118" t="s">
        <v>71</v>
      </c>
      <c r="D113" s="228">
        <v>9097</v>
      </c>
      <c r="E113" s="229"/>
      <c r="F113" s="139" t="s">
        <v>794</v>
      </c>
      <c r="G113" s="95" t="s">
        <v>795</v>
      </c>
      <c r="H113" s="115"/>
      <c r="I113" s="115"/>
      <c r="J113" s="115"/>
      <c r="K113" s="115"/>
      <c r="L113" s="115"/>
    </row>
    <row r="114" spans="1:12" ht="15" customHeight="1" x14ac:dyDescent="0.25">
      <c r="A114" s="117" t="s">
        <v>763</v>
      </c>
      <c r="B114" s="93" t="s">
        <v>797</v>
      </c>
      <c r="C114" s="118" t="s">
        <v>71</v>
      </c>
      <c r="D114" s="228">
        <v>3978</v>
      </c>
      <c r="E114" s="229"/>
      <c r="F114" s="139" t="s">
        <v>794</v>
      </c>
      <c r="G114" s="95" t="s">
        <v>795</v>
      </c>
      <c r="H114" s="115"/>
      <c r="I114" s="115"/>
      <c r="J114" s="115"/>
      <c r="K114" s="115"/>
      <c r="L114" s="115"/>
    </row>
    <row r="115" spans="1:12" ht="15" customHeight="1" x14ac:dyDescent="0.25">
      <c r="A115" s="117" t="s">
        <v>763</v>
      </c>
      <c r="B115" s="93" t="s">
        <v>798</v>
      </c>
      <c r="C115" s="118" t="s">
        <v>71</v>
      </c>
      <c r="D115" s="228">
        <v>9916</v>
      </c>
      <c r="E115" s="229"/>
      <c r="F115" s="139" t="s">
        <v>794</v>
      </c>
      <c r="G115" s="95" t="s">
        <v>795</v>
      </c>
      <c r="H115" s="115"/>
      <c r="I115" s="115"/>
      <c r="J115" s="115"/>
      <c r="K115" s="115"/>
      <c r="L115" s="115"/>
    </row>
    <row r="116" spans="1:12" ht="15" customHeight="1" x14ac:dyDescent="0.25">
      <c r="A116" s="117" t="s">
        <v>763</v>
      </c>
      <c r="B116" s="93" t="s">
        <v>796</v>
      </c>
      <c r="C116" s="118" t="s">
        <v>71</v>
      </c>
      <c r="D116" s="228">
        <v>4719</v>
      </c>
      <c r="E116" s="229"/>
      <c r="F116" s="139" t="s">
        <v>794</v>
      </c>
      <c r="G116" s="95" t="s">
        <v>795</v>
      </c>
      <c r="H116" s="115"/>
      <c r="I116" s="115"/>
      <c r="J116" s="115"/>
      <c r="K116" s="115"/>
      <c r="L116" s="115"/>
    </row>
    <row r="117" spans="1:12" ht="15" customHeight="1" x14ac:dyDescent="0.25">
      <c r="A117" s="117" t="s">
        <v>763</v>
      </c>
      <c r="B117" s="93" t="s">
        <v>799</v>
      </c>
      <c r="C117" s="118" t="s">
        <v>71</v>
      </c>
      <c r="D117" s="228">
        <v>3195</v>
      </c>
      <c r="E117" s="229"/>
      <c r="F117" s="139" t="s">
        <v>794</v>
      </c>
      <c r="G117" s="95" t="s">
        <v>795</v>
      </c>
      <c r="H117" s="115"/>
      <c r="I117" s="115"/>
      <c r="J117" s="115"/>
      <c r="K117" s="115"/>
      <c r="L117" s="115"/>
    </row>
    <row r="118" spans="1:12" ht="15" customHeight="1" x14ac:dyDescent="0.25">
      <c r="A118" s="117" t="s">
        <v>763</v>
      </c>
      <c r="B118" s="93" t="s">
        <v>798</v>
      </c>
      <c r="C118" s="118" t="s">
        <v>71</v>
      </c>
      <c r="D118" s="228">
        <v>9916</v>
      </c>
      <c r="E118" s="229"/>
      <c r="F118" s="139" t="s">
        <v>794</v>
      </c>
      <c r="G118" s="95" t="s">
        <v>795</v>
      </c>
      <c r="H118" s="115"/>
      <c r="I118" s="115"/>
      <c r="J118" s="115"/>
      <c r="K118" s="115"/>
      <c r="L118" s="115"/>
    </row>
    <row r="119" spans="1:12" ht="15" customHeight="1" x14ac:dyDescent="0.25">
      <c r="A119" s="117" t="s">
        <v>763</v>
      </c>
      <c r="B119" s="93" t="s">
        <v>800</v>
      </c>
      <c r="C119" s="118" t="s">
        <v>71</v>
      </c>
      <c r="D119" s="228">
        <v>1689</v>
      </c>
      <c r="E119" s="229"/>
      <c r="F119" s="139" t="s">
        <v>794</v>
      </c>
      <c r="G119" s="95" t="s">
        <v>795</v>
      </c>
      <c r="H119" s="115"/>
      <c r="I119" s="115"/>
      <c r="J119" s="115"/>
      <c r="K119" s="115"/>
      <c r="L119" s="115"/>
    </row>
    <row r="120" spans="1:12" ht="15" customHeight="1" x14ac:dyDescent="0.25">
      <c r="A120" s="117" t="s">
        <v>763</v>
      </c>
      <c r="B120" s="93" t="s">
        <v>801</v>
      </c>
      <c r="C120" s="118" t="s">
        <v>71</v>
      </c>
      <c r="D120" s="228">
        <v>1689</v>
      </c>
      <c r="E120" s="229"/>
      <c r="F120" s="139" t="s">
        <v>794</v>
      </c>
      <c r="G120" s="95" t="s">
        <v>795</v>
      </c>
      <c r="H120" s="115"/>
      <c r="I120" s="115"/>
      <c r="J120" s="115"/>
      <c r="K120" s="115"/>
      <c r="L120" s="115"/>
    </row>
    <row r="121" spans="1:12" ht="15" customHeight="1" x14ac:dyDescent="0.25">
      <c r="A121" s="117" t="s">
        <v>763</v>
      </c>
      <c r="B121" s="93" t="s">
        <v>793</v>
      </c>
      <c r="C121" s="118" t="s">
        <v>71</v>
      </c>
      <c r="D121" s="228">
        <v>9097</v>
      </c>
      <c r="E121" s="229"/>
      <c r="F121" s="139" t="s">
        <v>794</v>
      </c>
      <c r="G121" s="95" t="s">
        <v>795</v>
      </c>
      <c r="H121" s="115"/>
      <c r="I121" s="115"/>
      <c r="J121" s="115"/>
      <c r="K121" s="115"/>
      <c r="L121" s="115"/>
    </row>
    <row r="122" spans="1:12" ht="15" customHeight="1" x14ac:dyDescent="0.25">
      <c r="A122" s="117" t="s">
        <v>763</v>
      </c>
      <c r="B122" s="93" t="s">
        <v>797</v>
      </c>
      <c r="C122" s="118" t="s">
        <v>71</v>
      </c>
      <c r="D122" s="228">
        <v>3978</v>
      </c>
      <c r="E122" s="229"/>
      <c r="F122" s="139" t="s">
        <v>794</v>
      </c>
      <c r="G122" s="95" t="s">
        <v>795</v>
      </c>
      <c r="H122" s="115"/>
      <c r="I122" s="115"/>
      <c r="J122" s="115"/>
      <c r="K122" s="115"/>
      <c r="L122" s="115"/>
    </row>
    <row r="123" spans="1:12" ht="15" customHeight="1" x14ac:dyDescent="0.25">
      <c r="A123" s="117" t="s">
        <v>763</v>
      </c>
      <c r="B123" s="93" t="s">
        <v>800</v>
      </c>
      <c r="C123" s="118" t="s">
        <v>71</v>
      </c>
      <c r="D123" s="228">
        <v>1689</v>
      </c>
      <c r="E123" s="229"/>
      <c r="F123" s="139" t="s">
        <v>794</v>
      </c>
      <c r="G123" s="95" t="s">
        <v>795</v>
      </c>
      <c r="H123" s="115"/>
      <c r="I123" s="115"/>
      <c r="J123" s="115"/>
      <c r="K123" s="115"/>
      <c r="L123" s="115"/>
    </row>
    <row r="124" spans="1:12" ht="15" customHeight="1" x14ac:dyDescent="0.25">
      <c r="A124" s="117" t="s">
        <v>763</v>
      </c>
      <c r="B124" s="93" t="s">
        <v>802</v>
      </c>
      <c r="C124" s="118" t="s">
        <v>71</v>
      </c>
      <c r="D124" s="228">
        <v>1689</v>
      </c>
      <c r="E124" s="229"/>
      <c r="F124" s="139" t="s">
        <v>794</v>
      </c>
      <c r="G124" s="95" t="s">
        <v>795</v>
      </c>
      <c r="H124" s="115"/>
      <c r="I124" s="115"/>
      <c r="J124" s="115"/>
      <c r="K124" s="115"/>
      <c r="L124" s="115"/>
    </row>
    <row r="125" spans="1:12" ht="15" customHeight="1" x14ac:dyDescent="0.25">
      <c r="A125" s="117" t="s">
        <v>763</v>
      </c>
      <c r="B125" s="93" t="s">
        <v>793</v>
      </c>
      <c r="C125" s="118" t="s">
        <v>71</v>
      </c>
      <c r="D125" s="228">
        <v>9097</v>
      </c>
      <c r="E125" s="229"/>
      <c r="F125" s="139" t="s">
        <v>794</v>
      </c>
      <c r="G125" s="95" t="s">
        <v>795</v>
      </c>
      <c r="H125" s="115"/>
      <c r="I125" s="115"/>
      <c r="J125" s="115"/>
      <c r="K125" s="115"/>
      <c r="L125" s="115"/>
    </row>
    <row r="126" spans="1:12" ht="15" customHeight="1" x14ac:dyDescent="0.25">
      <c r="A126" s="117" t="s">
        <v>763</v>
      </c>
      <c r="B126" s="93" t="s">
        <v>796</v>
      </c>
      <c r="C126" s="118" t="s">
        <v>71</v>
      </c>
      <c r="D126" s="228">
        <v>4719</v>
      </c>
      <c r="E126" s="229"/>
      <c r="F126" s="139" t="s">
        <v>794</v>
      </c>
      <c r="G126" s="95" t="s">
        <v>795</v>
      </c>
      <c r="H126" s="115"/>
      <c r="I126" s="115"/>
      <c r="J126" s="115"/>
      <c r="K126" s="115"/>
      <c r="L126" s="115"/>
    </row>
    <row r="127" spans="1:12" ht="15" customHeight="1" x14ac:dyDescent="0.25">
      <c r="A127" s="117" t="s">
        <v>763</v>
      </c>
      <c r="B127" s="93" t="s">
        <v>797</v>
      </c>
      <c r="C127" s="118" t="s">
        <v>71</v>
      </c>
      <c r="D127" s="228">
        <v>3978</v>
      </c>
      <c r="E127" s="229"/>
      <c r="F127" s="139" t="s">
        <v>794</v>
      </c>
      <c r="G127" s="95" t="s">
        <v>795</v>
      </c>
      <c r="H127" s="115"/>
      <c r="I127" s="115"/>
      <c r="J127" s="115"/>
      <c r="K127" s="115"/>
      <c r="L127" s="115"/>
    </row>
    <row r="128" spans="1:12" ht="15" customHeight="1" x14ac:dyDescent="0.25">
      <c r="A128" s="117" t="s">
        <v>763</v>
      </c>
      <c r="B128" s="93" t="s">
        <v>798</v>
      </c>
      <c r="C128" s="118" t="s">
        <v>71</v>
      </c>
      <c r="D128" s="228">
        <v>9916</v>
      </c>
      <c r="E128" s="229"/>
      <c r="F128" s="139" t="s">
        <v>794</v>
      </c>
      <c r="G128" s="95" t="s">
        <v>795</v>
      </c>
      <c r="H128" s="115"/>
      <c r="I128" s="115"/>
      <c r="J128" s="115"/>
      <c r="K128" s="115"/>
      <c r="L128" s="115"/>
    </row>
    <row r="129" spans="1:12" ht="15" customHeight="1" x14ac:dyDescent="0.25">
      <c r="A129" s="117" t="s">
        <v>763</v>
      </c>
      <c r="B129" s="93" t="s">
        <v>803</v>
      </c>
      <c r="C129" s="118" t="s">
        <v>71</v>
      </c>
      <c r="D129" s="228">
        <v>27000</v>
      </c>
      <c r="E129" s="229"/>
      <c r="F129" s="139" t="s">
        <v>794</v>
      </c>
      <c r="G129" s="95" t="s">
        <v>795</v>
      </c>
      <c r="H129" s="115"/>
      <c r="I129" s="115"/>
      <c r="J129" s="115"/>
      <c r="K129" s="115"/>
      <c r="L129" s="115"/>
    </row>
    <row r="130" spans="1:12" ht="15" customHeight="1" x14ac:dyDescent="0.25">
      <c r="A130" s="117" t="s">
        <v>763</v>
      </c>
      <c r="B130" s="93" t="s">
        <v>803</v>
      </c>
      <c r="C130" s="118" t="s">
        <v>71</v>
      </c>
      <c r="D130" s="228">
        <v>27000</v>
      </c>
      <c r="E130" s="229"/>
      <c r="F130" s="139" t="s">
        <v>794</v>
      </c>
      <c r="G130" s="95" t="s">
        <v>795</v>
      </c>
      <c r="H130" s="115"/>
      <c r="I130" s="115"/>
      <c r="J130" s="115"/>
      <c r="K130" s="115"/>
      <c r="L130" s="115"/>
    </row>
    <row r="131" spans="1:12" ht="15" customHeight="1" x14ac:dyDescent="0.25">
      <c r="A131" s="117" t="s">
        <v>763</v>
      </c>
      <c r="B131" s="93" t="s">
        <v>803</v>
      </c>
      <c r="C131" s="118" t="s">
        <v>71</v>
      </c>
      <c r="D131" s="228">
        <v>27000</v>
      </c>
      <c r="E131" s="229"/>
      <c r="F131" s="139" t="s">
        <v>794</v>
      </c>
      <c r="G131" s="95" t="s">
        <v>795</v>
      </c>
      <c r="H131" s="115"/>
      <c r="I131" s="115"/>
      <c r="J131" s="115"/>
      <c r="K131" s="115"/>
      <c r="L131" s="115"/>
    </row>
    <row r="132" spans="1:12" ht="15" customHeight="1" x14ac:dyDescent="0.25">
      <c r="A132" s="117" t="s">
        <v>763</v>
      </c>
      <c r="B132" s="93" t="s">
        <v>804</v>
      </c>
      <c r="C132" s="118" t="s">
        <v>71</v>
      </c>
      <c r="D132" s="228">
        <v>25000</v>
      </c>
      <c r="E132" s="229"/>
      <c r="F132" s="139" t="s">
        <v>794</v>
      </c>
      <c r="G132" s="95" t="s">
        <v>795</v>
      </c>
      <c r="H132" s="115"/>
      <c r="I132" s="115"/>
      <c r="J132" s="115"/>
      <c r="K132" s="115"/>
      <c r="L132" s="115"/>
    </row>
    <row r="133" spans="1:12" ht="15" customHeight="1" x14ac:dyDescent="0.25">
      <c r="A133" s="117" t="s">
        <v>763</v>
      </c>
      <c r="B133" s="93" t="s">
        <v>804</v>
      </c>
      <c r="C133" s="118" t="s">
        <v>71</v>
      </c>
      <c r="D133" s="228">
        <v>25000</v>
      </c>
      <c r="E133" s="229"/>
      <c r="F133" s="139" t="s">
        <v>794</v>
      </c>
      <c r="G133" s="95" t="s">
        <v>795</v>
      </c>
      <c r="H133" s="115"/>
      <c r="I133" s="115"/>
      <c r="J133" s="115"/>
      <c r="K133" s="115"/>
      <c r="L133" s="115"/>
    </row>
    <row r="134" spans="1:12" ht="15" customHeight="1" x14ac:dyDescent="0.25">
      <c r="A134" s="117" t="s">
        <v>763</v>
      </c>
      <c r="B134" s="93" t="s">
        <v>803</v>
      </c>
      <c r="C134" s="118" t="s">
        <v>71</v>
      </c>
      <c r="D134" s="228">
        <v>27000</v>
      </c>
      <c r="E134" s="229"/>
      <c r="F134" s="139" t="s">
        <v>794</v>
      </c>
      <c r="G134" s="95" t="s">
        <v>795</v>
      </c>
      <c r="H134" s="115"/>
      <c r="I134" s="115"/>
      <c r="J134" s="115"/>
      <c r="K134" s="115"/>
      <c r="L134" s="115"/>
    </row>
    <row r="135" spans="1:12" ht="15" customHeight="1" x14ac:dyDescent="0.25">
      <c r="A135" s="117" t="s">
        <v>763</v>
      </c>
      <c r="B135" s="93" t="s">
        <v>805</v>
      </c>
      <c r="C135" s="118" t="s">
        <v>71</v>
      </c>
      <c r="D135" s="228">
        <v>59668</v>
      </c>
      <c r="E135" s="229"/>
      <c r="F135" s="139" t="s">
        <v>794</v>
      </c>
      <c r="G135" s="95" t="s">
        <v>795</v>
      </c>
      <c r="H135" s="115"/>
      <c r="I135" s="115"/>
      <c r="J135" s="115"/>
      <c r="K135" s="115"/>
      <c r="L135" s="115"/>
    </row>
    <row r="136" spans="1:12" ht="15" customHeight="1" x14ac:dyDescent="0.25">
      <c r="A136" s="117" t="s">
        <v>763</v>
      </c>
      <c r="B136" s="93" t="s">
        <v>806</v>
      </c>
      <c r="C136" s="118" t="s">
        <v>71</v>
      </c>
      <c r="D136" s="228">
        <v>38234</v>
      </c>
      <c r="E136" s="229"/>
      <c r="F136" s="139" t="s">
        <v>794</v>
      </c>
      <c r="G136" s="95" t="s">
        <v>795</v>
      </c>
      <c r="H136" s="115"/>
      <c r="I136" s="115"/>
      <c r="J136" s="115"/>
      <c r="K136" s="115"/>
      <c r="L136" s="115"/>
    </row>
    <row r="137" spans="1:12" ht="15" customHeight="1" x14ac:dyDescent="0.25">
      <c r="A137" s="117" t="s">
        <v>763</v>
      </c>
      <c r="B137" s="93" t="s">
        <v>805</v>
      </c>
      <c r="C137" s="118" t="s">
        <v>71</v>
      </c>
      <c r="D137" s="228">
        <v>62989</v>
      </c>
      <c r="E137" s="229"/>
      <c r="F137" s="139" t="s">
        <v>794</v>
      </c>
      <c r="G137" s="95" t="s">
        <v>795</v>
      </c>
      <c r="H137" s="115"/>
      <c r="I137" s="115"/>
      <c r="J137" s="115"/>
      <c r="K137" s="115"/>
      <c r="L137" s="115"/>
    </row>
    <row r="138" spans="1:12" ht="15" customHeight="1" x14ac:dyDescent="0.25">
      <c r="A138" s="117" t="s">
        <v>763</v>
      </c>
      <c r="B138" s="93" t="s">
        <v>807</v>
      </c>
      <c r="C138" s="118" t="s">
        <v>71</v>
      </c>
      <c r="D138" s="228">
        <v>56094</v>
      </c>
      <c r="E138" s="229"/>
      <c r="F138" s="139" t="s">
        <v>794</v>
      </c>
      <c r="G138" s="95" t="s">
        <v>795</v>
      </c>
      <c r="H138" s="115"/>
      <c r="I138" s="115"/>
      <c r="J138" s="115"/>
      <c r="K138" s="115"/>
      <c r="L138" s="115"/>
    </row>
    <row r="139" spans="1:12" x14ac:dyDescent="0.25">
      <c r="A139" s="117"/>
      <c r="B139" s="93"/>
      <c r="C139" s="118"/>
      <c r="D139" s="229"/>
      <c r="E139" s="229">
        <v>821499.08</v>
      </c>
      <c r="F139" s="122"/>
      <c r="G139" s="121"/>
      <c r="H139" s="115"/>
      <c r="I139" s="115"/>
      <c r="J139" s="115"/>
      <c r="K139" s="115"/>
      <c r="L139" s="115"/>
    </row>
    <row r="140" spans="1:12" x14ac:dyDescent="0.25">
      <c r="A140" s="140"/>
      <c r="B140" s="93" t="s">
        <v>706</v>
      </c>
      <c r="C140" s="118"/>
      <c r="D140" s="228"/>
      <c r="E140" s="229"/>
      <c r="F140" s="122"/>
      <c r="G140" s="121"/>
      <c r="H140" s="115"/>
      <c r="I140" s="115"/>
      <c r="J140" s="115"/>
      <c r="K140" s="115"/>
      <c r="L140" s="115"/>
    </row>
    <row r="141" spans="1:12" x14ac:dyDescent="0.25">
      <c r="A141" s="140" t="s">
        <v>808</v>
      </c>
      <c r="B141" s="93" t="s">
        <v>809</v>
      </c>
      <c r="C141" s="118" t="s">
        <v>71</v>
      </c>
      <c r="D141" s="228">
        <v>854.32</v>
      </c>
      <c r="E141" s="229"/>
      <c r="F141" s="120" t="s">
        <v>810</v>
      </c>
      <c r="G141" s="121" t="s">
        <v>811</v>
      </c>
      <c r="H141" s="115"/>
      <c r="I141" s="115"/>
      <c r="J141" s="115"/>
      <c r="K141" s="115"/>
      <c r="L141" s="115"/>
    </row>
    <row r="142" spans="1:12" x14ac:dyDescent="0.25">
      <c r="A142" s="140" t="s">
        <v>808</v>
      </c>
      <c r="B142" s="93" t="s">
        <v>812</v>
      </c>
      <c r="C142" s="118" t="s">
        <v>71</v>
      </c>
      <c r="D142" s="228">
        <v>69.989999999999995</v>
      </c>
      <c r="E142" s="229"/>
      <c r="F142" s="120" t="s">
        <v>813</v>
      </c>
      <c r="G142" s="121" t="s">
        <v>811</v>
      </c>
      <c r="H142" s="115"/>
      <c r="I142" s="115"/>
      <c r="J142" s="115"/>
      <c r="K142" s="115"/>
      <c r="L142" s="115"/>
    </row>
    <row r="143" spans="1:12" x14ac:dyDescent="0.25">
      <c r="A143" s="140" t="s">
        <v>808</v>
      </c>
      <c r="B143" s="93" t="s">
        <v>814</v>
      </c>
      <c r="C143" s="118" t="s">
        <v>71</v>
      </c>
      <c r="D143" s="228">
        <v>74.989999999999995</v>
      </c>
      <c r="E143" s="229"/>
      <c r="F143" s="120" t="s">
        <v>813</v>
      </c>
      <c r="G143" s="121" t="s">
        <v>811</v>
      </c>
      <c r="H143" s="115"/>
      <c r="I143" s="115"/>
      <c r="J143" s="115"/>
      <c r="K143" s="115"/>
      <c r="L143" s="115"/>
    </row>
    <row r="144" spans="1:12" x14ac:dyDescent="0.25">
      <c r="A144" s="140" t="s">
        <v>808</v>
      </c>
      <c r="B144" s="93" t="s">
        <v>815</v>
      </c>
      <c r="C144" s="118" t="s">
        <v>2</v>
      </c>
      <c r="D144" s="228">
        <v>2000</v>
      </c>
      <c r="E144" s="229"/>
      <c r="F144" s="120" t="s">
        <v>816</v>
      </c>
      <c r="G144" s="121" t="s">
        <v>811</v>
      </c>
      <c r="H144" s="115"/>
      <c r="I144" s="115"/>
      <c r="J144" s="115"/>
      <c r="K144" s="115"/>
      <c r="L144" s="115"/>
    </row>
    <row r="145" spans="1:12" x14ac:dyDescent="0.25">
      <c r="A145" s="140"/>
      <c r="B145" s="93" t="s">
        <v>706</v>
      </c>
      <c r="C145" s="118"/>
      <c r="D145" s="229"/>
      <c r="E145" s="229">
        <v>2999.3</v>
      </c>
      <c r="F145" s="122"/>
      <c r="G145" s="121"/>
      <c r="H145" s="115"/>
      <c r="I145" s="115"/>
      <c r="J145" s="115"/>
      <c r="K145" s="115"/>
      <c r="L145" s="115"/>
    </row>
    <row r="146" spans="1:12" x14ac:dyDescent="0.25">
      <c r="A146" s="140"/>
      <c r="B146" s="93" t="s">
        <v>706</v>
      </c>
      <c r="C146" s="118"/>
      <c r="D146" s="228"/>
      <c r="E146" s="229"/>
      <c r="F146" s="122"/>
      <c r="G146" s="121"/>
      <c r="H146" s="115"/>
      <c r="I146" s="115"/>
      <c r="J146" s="115"/>
      <c r="K146" s="115"/>
      <c r="L146" s="115"/>
    </row>
    <row r="147" spans="1:12" x14ac:dyDescent="0.25">
      <c r="A147" s="140" t="s">
        <v>817</v>
      </c>
      <c r="B147" s="93" t="s">
        <v>818</v>
      </c>
      <c r="C147" s="118" t="s">
        <v>2</v>
      </c>
      <c r="D147" s="228">
        <v>2799</v>
      </c>
      <c r="E147" s="229"/>
      <c r="F147" s="120" t="s">
        <v>819</v>
      </c>
      <c r="G147" s="121" t="s">
        <v>811</v>
      </c>
      <c r="H147" s="115"/>
      <c r="I147" s="115"/>
      <c r="J147" s="115"/>
      <c r="K147" s="115"/>
      <c r="L147" s="115"/>
    </row>
    <row r="148" spans="1:12" x14ac:dyDescent="0.25">
      <c r="A148" s="140" t="s">
        <v>817</v>
      </c>
      <c r="B148" s="93" t="s">
        <v>818</v>
      </c>
      <c r="C148" s="118" t="s">
        <v>2</v>
      </c>
      <c r="D148" s="228">
        <v>2799</v>
      </c>
      <c r="E148" s="229"/>
      <c r="F148" s="120" t="s">
        <v>819</v>
      </c>
      <c r="G148" s="121" t="s">
        <v>811</v>
      </c>
      <c r="H148" s="115"/>
      <c r="I148" s="115"/>
      <c r="J148" s="115"/>
      <c r="K148" s="115"/>
      <c r="L148" s="115"/>
    </row>
    <row r="149" spans="1:12" x14ac:dyDescent="0.25">
      <c r="A149" s="140" t="s">
        <v>817</v>
      </c>
      <c r="B149" s="93" t="s">
        <v>818</v>
      </c>
      <c r="C149" s="118" t="s">
        <v>2</v>
      </c>
      <c r="D149" s="228">
        <v>2799</v>
      </c>
      <c r="E149" s="229"/>
      <c r="F149" s="120" t="s">
        <v>819</v>
      </c>
      <c r="G149" s="121" t="s">
        <v>811</v>
      </c>
      <c r="H149" s="115"/>
      <c r="I149" s="115"/>
      <c r="J149" s="115"/>
      <c r="K149" s="115"/>
      <c r="L149" s="115"/>
    </row>
    <row r="150" spans="1:12" x14ac:dyDescent="0.25">
      <c r="A150" s="140" t="s">
        <v>817</v>
      </c>
      <c r="B150" s="123" t="s">
        <v>820</v>
      </c>
      <c r="C150" s="118" t="s">
        <v>2</v>
      </c>
      <c r="D150" s="238">
        <v>8801.98</v>
      </c>
      <c r="E150" s="239"/>
      <c r="F150" s="120" t="s">
        <v>819</v>
      </c>
      <c r="G150" s="121" t="s">
        <v>821</v>
      </c>
      <c r="H150" s="115"/>
      <c r="I150" s="115"/>
      <c r="J150" s="115"/>
      <c r="K150" s="115"/>
      <c r="L150" s="115"/>
    </row>
    <row r="151" spans="1:12" x14ac:dyDescent="0.25">
      <c r="A151" s="140" t="s">
        <v>817</v>
      </c>
      <c r="B151" s="123" t="s">
        <v>822</v>
      </c>
      <c r="C151" s="118" t="s">
        <v>2</v>
      </c>
      <c r="D151" s="238">
        <v>15039.91</v>
      </c>
      <c r="E151" s="239"/>
      <c r="F151" s="120" t="s">
        <v>819</v>
      </c>
      <c r="G151" s="121" t="s">
        <v>821</v>
      </c>
      <c r="H151" s="115"/>
      <c r="I151" s="115"/>
      <c r="J151" s="115"/>
      <c r="K151" s="115"/>
      <c r="L151" s="115"/>
    </row>
    <row r="152" spans="1:12" x14ac:dyDescent="0.25">
      <c r="A152" s="140" t="s">
        <v>817</v>
      </c>
      <c r="B152" s="123" t="s">
        <v>823</v>
      </c>
      <c r="C152" s="118" t="s">
        <v>2</v>
      </c>
      <c r="D152" s="238">
        <v>1956.24</v>
      </c>
      <c r="E152" s="239"/>
      <c r="F152" s="120" t="s">
        <v>819</v>
      </c>
      <c r="G152" s="121" t="s">
        <v>821</v>
      </c>
      <c r="H152" s="115"/>
      <c r="I152" s="115"/>
      <c r="J152" s="115"/>
      <c r="K152" s="115"/>
      <c r="L152" s="115"/>
    </row>
    <row r="153" spans="1:12" x14ac:dyDescent="0.25">
      <c r="A153" s="140" t="s">
        <v>817</v>
      </c>
      <c r="B153" s="127" t="s">
        <v>824</v>
      </c>
      <c r="C153" s="118" t="s">
        <v>2</v>
      </c>
      <c r="D153" s="238">
        <v>891134.71</v>
      </c>
      <c r="E153" s="239"/>
      <c r="F153" s="120" t="s">
        <v>819</v>
      </c>
      <c r="G153" s="121" t="s">
        <v>821</v>
      </c>
      <c r="H153" s="115"/>
      <c r="I153" s="115"/>
      <c r="J153" s="115"/>
      <c r="K153" s="115"/>
      <c r="L153" s="115"/>
    </row>
    <row r="154" spans="1:12" x14ac:dyDescent="0.25">
      <c r="A154" s="140" t="s">
        <v>817</v>
      </c>
      <c r="B154" s="127" t="s">
        <v>825</v>
      </c>
      <c r="C154" s="118" t="s">
        <v>2</v>
      </c>
      <c r="D154" s="238">
        <v>13366.56</v>
      </c>
      <c r="E154" s="239"/>
      <c r="F154" s="120" t="s">
        <v>819</v>
      </c>
      <c r="G154" s="121" t="s">
        <v>821</v>
      </c>
      <c r="H154" s="115"/>
      <c r="I154" s="115"/>
      <c r="J154" s="115"/>
      <c r="K154" s="115"/>
      <c r="L154" s="115"/>
    </row>
    <row r="155" spans="1:12" x14ac:dyDescent="0.25">
      <c r="A155" s="140" t="s">
        <v>817</v>
      </c>
      <c r="B155" s="127" t="s">
        <v>826</v>
      </c>
      <c r="C155" s="118" t="s">
        <v>71</v>
      </c>
      <c r="D155" s="238">
        <v>3600</v>
      </c>
      <c r="E155" s="239"/>
      <c r="F155" s="120" t="s">
        <v>819</v>
      </c>
      <c r="G155" s="121" t="s">
        <v>827</v>
      </c>
      <c r="H155" s="115"/>
      <c r="I155" s="115"/>
      <c r="J155" s="115"/>
      <c r="K155" s="115"/>
      <c r="L155" s="115"/>
    </row>
    <row r="156" spans="1:12" x14ac:dyDescent="0.25">
      <c r="A156" s="140" t="s">
        <v>817</v>
      </c>
      <c r="B156" s="127" t="s">
        <v>828</v>
      </c>
      <c r="C156" s="118" t="s">
        <v>71</v>
      </c>
      <c r="D156" s="238">
        <v>880.35</v>
      </c>
      <c r="E156" s="239"/>
      <c r="F156" s="120" t="s">
        <v>819</v>
      </c>
      <c r="G156" s="121" t="s">
        <v>827</v>
      </c>
      <c r="H156" s="115"/>
      <c r="I156" s="115"/>
      <c r="J156" s="115"/>
      <c r="K156" s="115"/>
      <c r="L156" s="115"/>
    </row>
    <row r="157" spans="1:12" x14ac:dyDescent="0.25">
      <c r="A157" s="140" t="s">
        <v>817</v>
      </c>
      <c r="B157" s="127" t="s">
        <v>829</v>
      </c>
      <c r="C157" s="118" t="s">
        <v>71</v>
      </c>
      <c r="D157" s="238">
        <v>13750</v>
      </c>
      <c r="E157" s="239"/>
      <c r="F157" s="120" t="s">
        <v>819</v>
      </c>
      <c r="G157" s="121" t="s">
        <v>811</v>
      </c>
      <c r="H157" s="115"/>
      <c r="I157" s="115"/>
      <c r="J157" s="115"/>
      <c r="K157" s="115"/>
      <c r="L157" s="115"/>
    </row>
    <row r="158" spans="1:12" x14ac:dyDescent="0.25">
      <c r="A158" s="140" t="s">
        <v>817</v>
      </c>
      <c r="B158" s="123" t="s">
        <v>830</v>
      </c>
      <c r="C158" s="118" t="s">
        <v>2</v>
      </c>
      <c r="D158" s="238">
        <v>2798</v>
      </c>
      <c r="E158" s="239"/>
      <c r="F158" s="120" t="s">
        <v>819</v>
      </c>
      <c r="G158" s="121" t="s">
        <v>827</v>
      </c>
      <c r="H158" s="115"/>
      <c r="I158" s="115"/>
      <c r="J158" s="115"/>
      <c r="K158" s="115"/>
      <c r="L158" s="115"/>
    </row>
    <row r="159" spans="1:12" x14ac:dyDescent="0.25">
      <c r="A159" s="140" t="s">
        <v>817</v>
      </c>
      <c r="B159" s="123" t="s">
        <v>831</v>
      </c>
      <c r="C159" s="118" t="s">
        <v>2</v>
      </c>
      <c r="D159" s="238">
        <v>6990</v>
      </c>
      <c r="E159" s="239"/>
      <c r="F159" s="120" t="s">
        <v>819</v>
      </c>
      <c r="G159" s="121" t="s">
        <v>827</v>
      </c>
      <c r="H159" s="115"/>
      <c r="I159" s="115"/>
      <c r="J159" s="115"/>
      <c r="K159" s="115"/>
      <c r="L159" s="115"/>
    </row>
    <row r="160" spans="1:12" x14ac:dyDescent="0.25">
      <c r="A160" s="140" t="s">
        <v>817</v>
      </c>
      <c r="B160" s="127" t="s">
        <v>832</v>
      </c>
      <c r="C160" s="118" t="s">
        <v>2</v>
      </c>
      <c r="D160" s="238">
        <v>4600</v>
      </c>
      <c r="E160" s="239"/>
      <c r="F160" s="120" t="s">
        <v>819</v>
      </c>
      <c r="G160" s="121" t="s">
        <v>827</v>
      </c>
      <c r="H160" s="115"/>
      <c r="I160" s="115"/>
      <c r="J160" s="115"/>
      <c r="K160" s="115"/>
      <c r="L160" s="115"/>
    </row>
    <row r="161" spans="1:12" x14ac:dyDescent="0.25">
      <c r="A161" s="140" t="s">
        <v>817</v>
      </c>
      <c r="B161" s="123" t="s">
        <v>833</v>
      </c>
      <c r="C161" s="118" t="s">
        <v>2</v>
      </c>
      <c r="D161" s="238">
        <v>2949</v>
      </c>
      <c r="E161" s="239"/>
      <c r="F161" s="120" t="s">
        <v>819</v>
      </c>
      <c r="G161" s="121" t="s">
        <v>827</v>
      </c>
      <c r="H161" s="115"/>
      <c r="I161" s="115"/>
      <c r="J161" s="115"/>
      <c r="K161" s="115"/>
      <c r="L161" s="115"/>
    </row>
    <row r="162" spans="1:12" x14ac:dyDescent="0.25">
      <c r="A162" s="140" t="s">
        <v>817</v>
      </c>
      <c r="B162" s="123" t="s">
        <v>834</v>
      </c>
      <c r="C162" s="118" t="s">
        <v>2</v>
      </c>
      <c r="D162" s="238">
        <v>1399</v>
      </c>
      <c r="E162" s="239"/>
      <c r="F162" s="120" t="s">
        <v>819</v>
      </c>
      <c r="G162" s="121" t="s">
        <v>827</v>
      </c>
      <c r="H162" s="115"/>
      <c r="I162" s="115"/>
      <c r="J162" s="115"/>
      <c r="K162" s="115"/>
      <c r="L162" s="115"/>
    </row>
    <row r="163" spans="1:12" x14ac:dyDescent="0.25">
      <c r="A163" s="140" t="s">
        <v>817</v>
      </c>
      <c r="B163" s="127" t="s">
        <v>835</v>
      </c>
      <c r="C163" s="118" t="s">
        <v>2</v>
      </c>
      <c r="D163" s="238">
        <v>1960.8</v>
      </c>
      <c r="E163" s="239"/>
      <c r="F163" s="120" t="s">
        <v>819</v>
      </c>
      <c r="G163" s="121" t="s">
        <v>827</v>
      </c>
      <c r="H163" s="115"/>
      <c r="I163" s="115"/>
      <c r="J163" s="115"/>
      <c r="K163" s="115"/>
      <c r="L163" s="115"/>
    </row>
    <row r="164" spans="1:12" x14ac:dyDescent="0.25">
      <c r="A164" s="140" t="s">
        <v>817</v>
      </c>
      <c r="B164" s="123" t="s">
        <v>834</v>
      </c>
      <c r="C164" s="118" t="s">
        <v>2</v>
      </c>
      <c r="D164" s="238">
        <v>1399</v>
      </c>
      <c r="E164" s="239"/>
      <c r="F164" s="120" t="s">
        <v>819</v>
      </c>
      <c r="G164" s="121" t="s">
        <v>827</v>
      </c>
      <c r="H164" s="115"/>
      <c r="I164" s="115"/>
      <c r="J164" s="115"/>
      <c r="K164" s="115"/>
      <c r="L164" s="115"/>
    </row>
    <row r="165" spans="1:12" x14ac:dyDescent="0.25">
      <c r="A165" s="140" t="s">
        <v>817</v>
      </c>
      <c r="B165" s="127" t="s">
        <v>836</v>
      </c>
      <c r="C165" s="118" t="s">
        <v>72</v>
      </c>
      <c r="D165" s="238">
        <v>1999</v>
      </c>
      <c r="E165" s="239"/>
      <c r="F165" s="120" t="s">
        <v>819</v>
      </c>
      <c r="G165" s="121" t="s">
        <v>827</v>
      </c>
      <c r="H165" s="115"/>
      <c r="I165" s="115"/>
      <c r="J165" s="115"/>
      <c r="K165" s="115"/>
      <c r="L165" s="115"/>
    </row>
    <row r="166" spans="1:12" x14ac:dyDescent="0.25">
      <c r="A166" s="140" t="s">
        <v>817</v>
      </c>
      <c r="B166" s="123" t="s">
        <v>837</v>
      </c>
      <c r="C166" s="118" t="s">
        <v>71</v>
      </c>
      <c r="D166" s="238">
        <v>521.91</v>
      </c>
      <c r="E166" s="239"/>
      <c r="F166" s="120" t="s">
        <v>819</v>
      </c>
      <c r="G166" s="121" t="s">
        <v>827</v>
      </c>
      <c r="H166" s="115"/>
      <c r="I166" s="115"/>
      <c r="J166" s="115"/>
      <c r="K166" s="115"/>
      <c r="L166" s="115"/>
    </row>
    <row r="167" spans="1:12" x14ac:dyDescent="0.25">
      <c r="A167" s="140" t="s">
        <v>817</v>
      </c>
      <c r="B167" s="123" t="s">
        <v>838</v>
      </c>
      <c r="C167" s="118" t="s">
        <v>71</v>
      </c>
      <c r="D167" s="238">
        <v>1270</v>
      </c>
      <c r="E167" s="239"/>
      <c r="F167" s="120" t="s">
        <v>819</v>
      </c>
      <c r="G167" s="121" t="s">
        <v>827</v>
      </c>
      <c r="H167" s="115"/>
      <c r="I167" s="115"/>
      <c r="J167" s="115"/>
      <c r="K167" s="115"/>
      <c r="L167" s="115"/>
    </row>
    <row r="168" spans="1:12" x14ac:dyDescent="0.25">
      <c r="A168" s="140" t="s">
        <v>817</v>
      </c>
      <c r="B168" s="127" t="s">
        <v>839</v>
      </c>
      <c r="C168" s="118" t="s">
        <v>71</v>
      </c>
      <c r="D168" s="238">
        <v>1790</v>
      </c>
      <c r="E168" s="239"/>
      <c r="F168" s="120" t="s">
        <v>819</v>
      </c>
      <c r="G168" s="121" t="s">
        <v>827</v>
      </c>
      <c r="H168" s="115"/>
      <c r="I168" s="115"/>
      <c r="J168" s="115"/>
      <c r="K168" s="115"/>
      <c r="L168" s="115"/>
    </row>
    <row r="169" spans="1:12" x14ac:dyDescent="0.25">
      <c r="A169" s="140" t="s">
        <v>817</v>
      </c>
      <c r="B169" s="123" t="s">
        <v>840</v>
      </c>
      <c r="C169" s="118" t="s">
        <v>2</v>
      </c>
      <c r="D169" s="238">
        <v>620.4</v>
      </c>
      <c r="E169" s="239"/>
      <c r="F169" s="120" t="s">
        <v>819</v>
      </c>
      <c r="G169" s="121" t="s">
        <v>827</v>
      </c>
      <c r="H169" s="115"/>
      <c r="I169" s="115"/>
      <c r="J169" s="115"/>
      <c r="K169" s="115"/>
      <c r="L169" s="115"/>
    </row>
    <row r="170" spans="1:12" x14ac:dyDescent="0.2">
      <c r="A170" s="140" t="s">
        <v>817</v>
      </c>
      <c r="B170" s="141" t="s">
        <v>841</v>
      </c>
      <c r="C170" s="118" t="s">
        <v>2</v>
      </c>
      <c r="D170" s="240">
        <v>385986.6</v>
      </c>
      <c r="E170" s="241"/>
      <c r="F170" s="120" t="s">
        <v>819</v>
      </c>
      <c r="G170" s="121" t="s">
        <v>811</v>
      </c>
      <c r="H170" s="115"/>
      <c r="I170" s="115"/>
      <c r="J170" s="115"/>
      <c r="K170" s="115"/>
      <c r="L170" s="115"/>
    </row>
    <row r="171" spans="1:12" x14ac:dyDescent="0.25">
      <c r="A171" s="140" t="s">
        <v>817</v>
      </c>
      <c r="B171" s="123" t="s">
        <v>842</v>
      </c>
      <c r="C171" s="118" t="s">
        <v>72</v>
      </c>
      <c r="D171" s="238">
        <v>20109.419999999998</v>
      </c>
      <c r="E171" s="239"/>
      <c r="F171" s="120" t="s">
        <v>819</v>
      </c>
      <c r="G171" s="121" t="s">
        <v>827</v>
      </c>
      <c r="H171" s="115"/>
      <c r="I171" s="115"/>
      <c r="J171" s="115"/>
      <c r="K171" s="115"/>
      <c r="L171" s="115"/>
    </row>
    <row r="172" spans="1:12" x14ac:dyDescent="0.25">
      <c r="A172" s="140" t="s">
        <v>817</v>
      </c>
      <c r="B172" s="123" t="s">
        <v>843</v>
      </c>
      <c r="C172" s="118" t="s">
        <v>72</v>
      </c>
      <c r="D172" s="238">
        <v>77401.440000000002</v>
      </c>
      <c r="E172" s="239"/>
      <c r="F172" s="120" t="s">
        <v>819</v>
      </c>
      <c r="G172" s="121" t="s">
        <v>827</v>
      </c>
      <c r="H172" s="115"/>
      <c r="I172" s="115"/>
      <c r="J172" s="115"/>
      <c r="K172" s="115"/>
      <c r="L172" s="115"/>
    </row>
    <row r="173" spans="1:12" x14ac:dyDescent="0.25">
      <c r="A173" s="140" t="s">
        <v>817</v>
      </c>
      <c r="B173" s="123" t="s">
        <v>844</v>
      </c>
      <c r="C173" s="118" t="s">
        <v>72</v>
      </c>
      <c r="D173" s="238">
        <v>6491.16</v>
      </c>
      <c r="E173" s="239"/>
      <c r="F173" s="120" t="s">
        <v>819</v>
      </c>
      <c r="G173" s="121" t="s">
        <v>827</v>
      </c>
      <c r="H173" s="115"/>
      <c r="I173" s="115"/>
      <c r="J173" s="115"/>
      <c r="K173" s="115"/>
      <c r="L173" s="115"/>
    </row>
    <row r="174" spans="1:12" x14ac:dyDescent="0.25">
      <c r="A174" s="140" t="s">
        <v>817</v>
      </c>
      <c r="B174" s="127" t="s">
        <v>845</v>
      </c>
      <c r="C174" s="118" t="s">
        <v>2</v>
      </c>
      <c r="D174" s="238">
        <v>188554.43</v>
      </c>
      <c r="E174" s="239"/>
      <c r="F174" s="120" t="s">
        <v>819</v>
      </c>
      <c r="G174" s="121" t="s">
        <v>827</v>
      </c>
      <c r="H174" s="115"/>
      <c r="I174" s="115"/>
      <c r="J174" s="115"/>
      <c r="K174" s="115"/>
      <c r="L174" s="115"/>
    </row>
    <row r="175" spans="1:12" x14ac:dyDescent="0.25">
      <c r="A175" s="140" t="s">
        <v>817</v>
      </c>
      <c r="B175" s="123" t="s">
        <v>846</v>
      </c>
      <c r="C175" s="118" t="s">
        <v>2</v>
      </c>
      <c r="D175" s="238">
        <v>2099.9899999999998</v>
      </c>
      <c r="E175" s="239"/>
      <c r="F175" s="120" t="s">
        <v>819</v>
      </c>
      <c r="G175" s="121" t="s">
        <v>827</v>
      </c>
      <c r="H175" s="115"/>
      <c r="I175" s="115"/>
      <c r="J175" s="115"/>
      <c r="K175" s="115"/>
      <c r="L175" s="115"/>
    </row>
    <row r="176" spans="1:12" x14ac:dyDescent="0.25">
      <c r="A176" s="140" t="s">
        <v>817</v>
      </c>
      <c r="B176" s="127" t="s">
        <v>846</v>
      </c>
      <c r="C176" s="118" t="s">
        <v>2</v>
      </c>
      <c r="D176" s="238">
        <v>2099.9899999999998</v>
      </c>
      <c r="E176" s="239"/>
      <c r="F176" s="120" t="s">
        <v>819</v>
      </c>
      <c r="G176" s="121" t="s">
        <v>827</v>
      </c>
      <c r="H176" s="115"/>
      <c r="I176" s="115"/>
      <c r="J176" s="115"/>
      <c r="K176" s="115"/>
      <c r="L176" s="115"/>
    </row>
    <row r="177" spans="1:12" x14ac:dyDescent="0.25">
      <c r="A177" s="140" t="s">
        <v>817</v>
      </c>
      <c r="B177" s="127" t="s">
        <v>846</v>
      </c>
      <c r="C177" s="118" t="s">
        <v>2</v>
      </c>
      <c r="D177" s="238">
        <v>2099.9899999999998</v>
      </c>
      <c r="E177" s="239"/>
      <c r="F177" s="120" t="s">
        <v>819</v>
      </c>
      <c r="G177" s="121" t="s">
        <v>827</v>
      </c>
      <c r="H177" s="115"/>
      <c r="I177" s="115"/>
      <c r="J177" s="115"/>
      <c r="K177" s="115"/>
      <c r="L177" s="115"/>
    </row>
    <row r="178" spans="1:12" x14ac:dyDescent="0.25">
      <c r="A178" s="140" t="s">
        <v>817</v>
      </c>
      <c r="B178" s="127" t="s">
        <v>847</v>
      </c>
      <c r="C178" s="118" t="s">
        <v>71</v>
      </c>
      <c r="D178" s="238">
        <v>9006</v>
      </c>
      <c r="E178" s="239"/>
      <c r="F178" s="120" t="s">
        <v>819</v>
      </c>
      <c r="G178" s="121" t="s">
        <v>827</v>
      </c>
      <c r="H178" s="115"/>
      <c r="I178" s="115"/>
      <c r="J178" s="115"/>
      <c r="K178" s="115"/>
      <c r="L178" s="115"/>
    </row>
    <row r="179" spans="1:12" x14ac:dyDescent="0.25">
      <c r="A179" s="142"/>
      <c r="B179" s="143" t="s">
        <v>706</v>
      </c>
      <c r="C179" s="118"/>
      <c r="D179" s="242"/>
      <c r="E179" s="242">
        <v>1679072.8799999997</v>
      </c>
      <c r="F179" s="122"/>
      <c r="G179" s="121"/>
      <c r="H179" s="115"/>
      <c r="I179" s="115"/>
      <c r="J179" s="115"/>
      <c r="K179" s="115"/>
      <c r="L179" s="115"/>
    </row>
    <row r="180" spans="1:12" x14ac:dyDescent="0.25">
      <c r="A180" s="142"/>
      <c r="B180" s="143" t="s">
        <v>706</v>
      </c>
      <c r="C180" s="118"/>
      <c r="D180" s="243"/>
      <c r="E180" s="242"/>
      <c r="F180" s="122"/>
      <c r="G180" s="121"/>
      <c r="H180" s="115"/>
      <c r="I180" s="115"/>
      <c r="J180" s="115"/>
      <c r="K180" s="115"/>
      <c r="L180" s="115"/>
    </row>
    <row r="181" spans="1:12" x14ac:dyDescent="0.25">
      <c r="A181" s="142" t="s">
        <v>848</v>
      </c>
      <c r="B181" s="144" t="s">
        <v>849</v>
      </c>
      <c r="C181" s="118" t="s">
        <v>2</v>
      </c>
      <c r="D181" s="243">
        <v>549.99</v>
      </c>
      <c r="E181" s="242"/>
      <c r="F181" s="120" t="s">
        <v>850</v>
      </c>
      <c r="G181" s="121" t="s">
        <v>851</v>
      </c>
      <c r="H181" s="115"/>
      <c r="I181" s="115"/>
      <c r="J181" s="115"/>
      <c r="K181" s="115"/>
      <c r="L181" s="115"/>
    </row>
    <row r="182" spans="1:12" x14ac:dyDescent="0.25">
      <c r="A182" s="142" t="s">
        <v>848</v>
      </c>
      <c r="B182" s="144" t="s">
        <v>852</v>
      </c>
      <c r="C182" s="118" t="s">
        <v>2</v>
      </c>
      <c r="D182" s="243">
        <v>449</v>
      </c>
      <c r="E182" s="242"/>
      <c r="F182" s="120" t="s">
        <v>850</v>
      </c>
      <c r="G182" s="121" t="s">
        <v>853</v>
      </c>
      <c r="H182" s="115"/>
      <c r="I182" s="115"/>
      <c r="J182" s="115"/>
      <c r="K182" s="115"/>
      <c r="L182" s="115"/>
    </row>
    <row r="183" spans="1:12" x14ac:dyDescent="0.25">
      <c r="A183" s="142"/>
      <c r="B183" s="144" t="s">
        <v>706</v>
      </c>
      <c r="C183" s="118"/>
      <c r="D183" s="242"/>
      <c r="E183" s="242">
        <v>998.99</v>
      </c>
      <c r="F183" s="145"/>
      <c r="G183" s="121"/>
      <c r="H183" s="115"/>
      <c r="I183" s="115"/>
      <c r="J183" s="115"/>
      <c r="K183" s="115"/>
      <c r="L183" s="115"/>
    </row>
    <row r="184" spans="1:12" x14ac:dyDescent="0.25">
      <c r="A184" s="142"/>
      <c r="B184" s="144" t="s">
        <v>706</v>
      </c>
      <c r="C184" s="118"/>
      <c r="D184" s="243"/>
      <c r="E184" s="242"/>
      <c r="F184" s="145"/>
      <c r="G184" s="121"/>
      <c r="H184" s="115"/>
      <c r="I184" s="115"/>
      <c r="J184" s="115"/>
      <c r="K184" s="115"/>
      <c r="L184" s="115"/>
    </row>
    <row r="185" spans="1:12" x14ac:dyDescent="0.25">
      <c r="A185" s="142" t="s">
        <v>402</v>
      </c>
      <c r="B185" s="144" t="s">
        <v>854</v>
      </c>
      <c r="C185" s="118" t="s">
        <v>71</v>
      </c>
      <c r="D185" s="243">
        <v>7275.8</v>
      </c>
      <c r="E185" s="242"/>
      <c r="F185" s="146" t="s">
        <v>855</v>
      </c>
      <c r="G185" s="121" t="s">
        <v>856</v>
      </c>
      <c r="H185" s="115"/>
      <c r="I185" s="115"/>
      <c r="J185" s="115"/>
      <c r="K185" s="115"/>
      <c r="L185" s="115"/>
    </row>
    <row r="186" spans="1:12" x14ac:dyDescent="0.25">
      <c r="A186" s="142" t="s">
        <v>402</v>
      </c>
      <c r="B186" s="144" t="s">
        <v>857</v>
      </c>
      <c r="C186" s="118" t="s">
        <v>71</v>
      </c>
      <c r="D186" s="243">
        <v>240</v>
      </c>
      <c r="E186" s="242"/>
      <c r="F186" s="146" t="s">
        <v>858</v>
      </c>
      <c r="G186" s="121" t="s">
        <v>859</v>
      </c>
      <c r="H186" s="115"/>
      <c r="I186" s="115"/>
      <c r="J186" s="115"/>
      <c r="K186" s="115"/>
      <c r="L186" s="115"/>
    </row>
    <row r="187" spans="1:12" x14ac:dyDescent="0.25">
      <c r="A187" s="142" t="s">
        <v>402</v>
      </c>
      <c r="B187" s="144" t="s">
        <v>860</v>
      </c>
      <c r="C187" s="118" t="s">
        <v>72</v>
      </c>
      <c r="D187" s="243">
        <v>3000</v>
      </c>
      <c r="E187" s="242"/>
      <c r="F187" s="146" t="s">
        <v>861</v>
      </c>
      <c r="G187" s="121" t="s">
        <v>862</v>
      </c>
      <c r="H187" s="115"/>
      <c r="I187" s="115"/>
      <c r="J187" s="115"/>
      <c r="K187" s="115"/>
      <c r="L187" s="115"/>
    </row>
    <row r="188" spans="1:12" x14ac:dyDescent="0.25">
      <c r="A188" s="142"/>
      <c r="B188" s="144" t="s">
        <v>706</v>
      </c>
      <c r="C188" s="118"/>
      <c r="D188" s="242"/>
      <c r="E188" s="242">
        <v>10515.8</v>
      </c>
      <c r="F188" s="122"/>
      <c r="G188" s="121"/>
      <c r="H188" s="115"/>
      <c r="I188" s="115"/>
      <c r="J188" s="115"/>
      <c r="K188" s="115"/>
      <c r="L188" s="115"/>
    </row>
    <row r="189" spans="1:12" x14ac:dyDescent="0.25">
      <c r="A189" s="142"/>
      <c r="B189" s="144"/>
      <c r="C189" s="118"/>
      <c r="D189" s="243"/>
      <c r="E189" s="242"/>
      <c r="F189" s="122"/>
      <c r="G189" s="121"/>
      <c r="H189" s="115"/>
      <c r="I189" s="115"/>
      <c r="J189" s="115"/>
      <c r="K189" s="115"/>
      <c r="L189" s="115"/>
    </row>
    <row r="190" spans="1:12" x14ac:dyDescent="0.25">
      <c r="A190" s="142" t="s">
        <v>427</v>
      </c>
      <c r="B190" s="144" t="s">
        <v>863</v>
      </c>
      <c r="C190" s="147" t="s">
        <v>71</v>
      </c>
      <c r="D190" s="243">
        <v>70200</v>
      </c>
      <c r="E190" s="242"/>
      <c r="F190" s="120" t="s">
        <v>864</v>
      </c>
      <c r="G190" s="121" t="s">
        <v>865</v>
      </c>
      <c r="H190" s="115"/>
      <c r="I190" s="115"/>
      <c r="J190" s="115"/>
      <c r="K190" s="115"/>
      <c r="L190" s="115"/>
    </row>
    <row r="191" spans="1:12" x14ac:dyDescent="0.25">
      <c r="A191" s="142" t="s">
        <v>427</v>
      </c>
      <c r="B191" s="144" t="s">
        <v>866</v>
      </c>
      <c r="C191" s="147" t="s">
        <v>71</v>
      </c>
      <c r="D191" s="243">
        <v>15276</v>
      </c>
      <c r="E191" s="242"/>
      <c r="F191" s="120" t="s">
        <v>867</v>
      </c>
      <c r="G191" s="121" t="s">
        <v>865</v>
      </c>
      <c r="H191" s="115"/>
      <c r="I191" s="115"/>
      <c r="J191" s="115"/>
      <c r="K191" s="115"/>
      <c r="L191" s="115"/>
    </row>
    <row r="192" spans="1:12" x14ac:dyDescent="0.25">
      <c r="A192" s="142" t="s">
        <v>427</v>
      </c>
      <c r="B192" s="144" t="s">
        <v>868</v>
      </c>
      <c r="C192" s="147" t="s">
        <v>71</v>
      </c>
      <c r="D192" s="243">
        <v>260000</v>
      </c>
      <c r="E192" s="242"/>
      <c r="F192" s="120" t="s">
        <v>869</v>
      </c>
      <c r="G192" s="121" t="s">
        <v>865</v>
      </c>
      <c r="H192" s="115"/>
      <c r="I192" s="115"/>
      <c r="J192" s="115"/>
      <c r="K192" s="115"/>
      <c r="L192" s="115"/>
    </row>
    <row r="193" spans="1:12" x14ac:dyDescent="0.25">
      <c r="A193" s="142" t="s">
        <v>427</v>
      </c>
      <c r="B193" s="144" t="s">
        <v>870</v>
      </c>
      <c r="C193" s="147" t="s">
        <v>71</v>
      </c>
      <c r="D193" s="243">
        <v>300</v>
      </c>
      <c r="E193" s="242"/>
      <c r="F193" s="120" t="s">
        <v>869</v>
      </c>
      <c r="G193" s="121" t="s">
        <v>871</v>
      </c>
      <c r="H193" s="115"/>
      <c r="I193" s="115"/>
      <c r="J193" s="115"/>
      <c r="K193" s="115"/>
      <c r="L193" s="115"/>
    </row>
    <row r="194" spans="1:12" x14ac:dyDescent="0.25">
      <c r="A194" s="142" t="s">
        <v>427</v>
      </c>
      <c r="B194" s="144" t="s">
        <v>870</v>
      </c>
      <c r="C194" s="147" t="s">
        <v>71</v>
      </c>
      <c r="D194" s="243">
        <v>500</v>
      </c>
      <c r="E194" s="242"/>
      <c r="F194" s="120" t="s">
        <v>872</v>
      </c>
      <c r="G194" s="121" t="s">
        <v>871</v>
      </c>
      <c r="H194" s="115"/>
      <c r="I194" s="115"/>
      <c r="J194" s="115"/>
      <c r="K194" s="115"/>
      <c r="L194" s="115"/>
    </row>
    <row r="195" spans="1:12" x14ac:dyDescent="0.25">
      <c r="A195" s="142" t="s">
        <v>427</v>
      </c>
      <c r="B195" s="144" t="s">
        <v>873</v>
      </c>
      <c r="C195" s="147" t="s">
        <v>71</v>
      </c>
      <c r="D195" s="243">
        <v>1500</v>
      </c>
      <c r="E195" s="242"/>
      <c r="F195" s="120" t="s">
        <v>874</v>
      </c>
      <c r="G195" s="121" t="s">
        <v>871</v>
      </c>
      <c r="H195" s="115"/>
      <c r="I195" s="115"/>
      <c r="J195" s="115"/>
      <c r="K195" s="115"/>
      <c r="L195" s="115"/>
    </row>
    <row r="196" spans="1:12" x14ac:dyDescent="0.25">
      <c r="A196" s="142" t="s">
        <v>427</v>
      </c>
      <c r="B196" s="144" t="s">
        <v>875</v>
      </c>
      <c r="C196" s="147" t="s">
        <v>71</v>
      </c>
      <c r="D196" s="243">
        <v>13127.46</v>
      </c>
      <c r="E196" s="242"/>
      <c r="F196" s="120" t="s">
        <v>876</v>
      </c>
      <c r="G196" s="121" t="s">
        <v>865</v>
      </c>
      <c r="H196" s="115"/>
      <c r="I196" s="115"/>
      <c r="J196" s="115"/>
      <c r="K196" s="115"/>
      <c r="L196" s="115"/>
    </row>
    <row r="197" spans="1:12" x14ac:dyDescent="0.25">
      <c r="A197" s="142" t="s">
        <v>427</v>
      </c>
      <c r="B197" s="144" t="s">
        <v>877</v>
      </c>
      <c r="C197" s="147" t="s">
        <v>71</v>
      </c>
      <c r="D197" s="243">
        <v>302464.8</v>
      </c>
      <c r="E197" s="242"/>
      <c r="F197" s="120" t="s">
        <v>878</v>
      </c>
      <c r="G197" s="121" t="s">
        <v>865</v>
      </c>
      <c r="H197" s="115"/>
      <c r="I197" s="115"/>
      <c r="J197" s="115"/>
      <c r="K197" s="115"/>
      <c r="L197" s="115"/>
    </row>
    <row r="198" spans="1:12" x14ac:dyDescent="0.25">
      <c r="A198" s="142" t="s">
        <v>427</v>
      </c>
      <c r="B198" s="144" t="s">
        <v>879</v>
      </c>
      <c r="C198" s="147" t="s">
        <v>71</v>
      </c>
      <c r="D198" s="243">
        <v>1300</v>
      </c>
      <c r="E198" s="242"/>
      <c r="F198" s="120" t="s">
        <v>880</v>
      </c>
      <c r="G198" s="121" t="s">
        <v>871</v>
      </c>
      <c r="H198" s="115"/>
      <c r="I198" s="115"/>
      <c r="J198" s="115"/>
      <c r="K198" s="115"/>
      <c r="L198" s="115"/>
    </row>
    <row r="199" spans="1:12" x14ac:dyDescent="0.25">
      <c r="A199" s="142" t="s">
        <v>427</v>
      </c>
      <c r="B199" s="144" t="s">
        <v>881</v>
      </c>
      <c r="C199" s="147" t="s">
        <v>71</v>
      </c>
      <c r="D199" s="243">
        <v>5000</v>
      </c>
      <c r="E199" s="242"/>
      <c r="F199" s="120" t="s">
        <v>882</v>
      </c>
      <c r="G199" s="121" t="s">
        <v>871</v>
      </c>
      <c r="H199" s="115"/>
      <c r="I199" s="115"/>
      <c r="J199" s="115"/>
      <c r="K199" s="115"/>
      <c r="L199" s="115"/>
    </row>
    <row r="200" spans="1:12" x14ac:dyDescent="0.25">
      <c r="A200" s="142" t="s">
        <v>427</v>
      </c>
      <c r="B200" s="144" t="s">
        <v>883</v>
      </c>
      <c r="C200" s="118" t="s">
        <v>71</v>
      </c>
      <c r="D200" s="243">
        <v>16547.3</v>
      </c>
      <c r="E200" s="242"/>
      <c r="F200" s="120" t="s">
        <v>884</v>
      </c>
      <c r="G200" s="121" t="s">
        <v>865</v>
      </c>
      <c r="H200" s="115"/>
      <c r="I200" s="115"/>
      <c r="J200" s="115"/>
      <c r="K200" s="115"/>
      <c r="L200" s="115"/>
    </row>
    <row r="201" spans="1:12" x14ac:dyDescent="0.25">
      <c r="A201" s="142"/>
      <c r="B201" s="144" t="s">
        <v>706</v>
      </c>
      <c r="C201" s="118"/>
      <c r="D201" s="242"/>
      <c r="E201" s="242">
        <v>686215.56</v>
      </c>
      <c r="F201" s="122"/>
      <c r="G201" s="121"/>
      <c r="H201" s="115"/>
      <c r="I201" s="115"/>
      <c r="J201" s="115"/>
      <c r="K201" s="115"/>
      <c r="L201" s="115"/>
    </row>
    <row r="202" spans="1:12" x14ac:dyDescent="0.25">
      <c r="A202" s="142"/>
      <c r="B202" s="148"/>
      <c r="C202" s="118"/>
      <c r="D202" s="243"/>
      <c r="E202" s="242"/>
      <c r="F202" s="122"/>
      <c r="G202" s="149"/>
      <c r="H202" s="115"/>
      <c r="I202" s="115"/>
      <c r="J202" s="115"/>
      <c r="K202" s="115"/>
      <c r="L202" s="115"/>
    </row>
    <row r="203" spans="1:12" ht="13.5" customHeight="1" x14ac:dyDescent="0.25">
      <c r="A203" s="142" t="s">
        <v>885</v>
      </c>
      <c r="B203" s="93" t="s">
        <v>886</v>
      </c>
      <c r="C203" s="150" t="s">
        <v>71</v>
      </c>
      <c r="D203" s="228">
        <v>750</v>
      </c>
      <c r="E203" s="229"/>
      <c r="F203" s="124" t="s">
        <v>887</v>
      </c>
      <c r="G203" s="96" t="s">
        <v>888</v>
      </c>
      <c r="H203" s="115"/>
      <c r="I203" s="115"/>
      <c r="J203" s="115"/>
      <c r="K203" s="115"/>
      <c r="L203" s="115"/>
    </row>
    <row r="204" spans="1:12" x14ac:dyDescent="0.25">
      <c r="A204" s="142"/>
      <c r="B204" s="93" t="s">
        <v>706</v>
      </c>
      <c r="C204" s="132"/>
      <c r="D204" s="229"/>
      <c r="E204" s="229">
        <v>750</v>
      </c>
      <c r="F204" s="122"/>
      <c r="G204" s="121"/>
      <c r="H204" s="115"/>
      <c r="I204" s="115"/>
      <c r="J204" s="115"/>
      <c r="K204" s="115"/>
      <c r="L204" s="115"/>
    </row>
    <row r="205" spans="1:12" x14ac:dyDescent="0.25">
      <c r="A205" s="142"/>
      <c r="B205" s="93"/>
      <c r="C205" s="132"/>
      <c r="D205" s="228"/>
      <c r="E205" s="229"/>
      <c r="F205" s="122"/>
      <c r="G205" s="121"/>
      <c r="H205" s="115"/>
      <c r="I205" s="115"/>
      <c r="J205" s="115"/>
      <c r="K205" s="115"/>
      <c r="L205" s="115"/>
    </row>
    <row r="206" spans="1:12" x14ac:dyDescent="0.25">
      <c r="A206" s="142" t="s">
        <v>889</v>
      </c>
      <c r="B206" s="93" t="s">
        <v>890</v>
      </c>
      <c r="C206" s="132" t="s">
        <v>2</v>
      </c>
      <c r="D206" s="228">
        <v>20000</v>
      </c>
      <c r="E206" s="229"/>
      <c r="F206" s="120" t="s">
        <v>891</v>
      </c>
      <c r="G206" s="121" t="s">
        <v>892</v>
      </c>
      <c r="H206" s="115"/>
      <c r="I206" s="115"/>
      <c r="J206" s="115"/>
      <c r="K206" s="115"/>
      <c r="L206" s="115"/>
    </row>
    <row r="207" spans="1:12" x14ac:dyDescent="0.25">
      <c r="A207" s="142" t="s">
        <v>889</v>
      </c>
      <c r="B207" s="93" t="s">
        <v>893</v>
      </c>
      <c r="C207" s="132" t="s">
        <v>71</v>
      </c>
      <c r="D207" s="228">
        <v>1000</v>
      </c>
      <c r="E207" s="229"/>
      <c r="F207" s="120" t="s">
        <v>894</v>
      </c>
      <c r="G207" s="121" t="s">
        <v>895</v>
      </c>
      <c r="H207" s="115"/>
      <c r="I207" s="115"/>
      <c r="J207" s="115"/>
      <c r="K207" s="115"/>
      <c r="L207" s="115"/>
    </row>
    <row r="208" spans="1:12" x14ac:dyDescent="0.25">
      <c r="A208" s="142" t="s">
        <v>889</v>
      </c>
      <c r="B208" s="93" t="s">
        <v>896</v>
      </c>
      <c r="C208" s="132" t="s">
        <v>2</v>
      </c>
      <c r="D208" s="228">
        <v>2000</v>
      </c>
      <c r="E208" s="229"/>
      <c r="F208" s="120" t="s">
        <v>894</v>
      </c>
      <c r="G208" s="151" t="s">
        <v>897</v>
      </c>
      <c r="H208" s="115"/>
      <c r="I208" s="115"/>
      <c r="J208" s="115"/>
      <c r="K208" s="115"/>
      <c r="L208" s="115"/>
    </row>
    <row r="209" spans="1:12" x14ac:dyDescent="0.25">
      <c r="A209" s="142" t="s">
        <v>889</v>
      </c>
      <c r="B209" s="93" t="s">
        <v>898</v>
      </c>
      <c r="C209" s="132" t="s">
        <v>2</v>
      </c>
      <c r="D209" s="228">
        <v>2400</v>
      </c>
      <c r="E209" s="229"/>
      <c r="F209" s="120" t="s">
        <v>894</v>
      </c>
      <c r="G209" s="151" t="s">
        <v>897</v>
      </c>
      <c r="H209" s="115"/>
      <c r="I209" s="115"/>
      <c r="J209" s="115"/>
      <c r="K209" s="115"/>
      <c r="L209" s="115"/>
    </row>
    <row r="210" spans="1:12" x14ac:dyDescent="0.25">
      <c r="A210" s="142" t="s">
        <v>889</v>
      </c>
      <c r="B210" s="93" t="s">
        <v>899</v>
      </c>
      <c r="C210" s="132" t="s">
        <v>2</v>
      </c>
      <c r="D210" s="228">
        <v>2999</v>
      </c>
      <c r="E210" s="229"/>
      <c r="F210" s="120" t="s">
        <v>894</v>
      </c>
      <c r="G210" s="151" t="s">
        <v>897</v>
      </c>
      <c r="H210" s="115"/>
      <c r="I210" s="115"/>
      <c r="J210" s="115"/>
      <c r="K210" s="115"/>
      <c r="L210" s="115"/>
    </row>
    <row r="211" spans="1:12" x14ac:dyDescent="0.25">
      <c r="A211" s="142" t="s">
        <v>889</v>
      </c>
      <c r="B211" s="93" t="s">
        <v>900</v>
      </c>
      <c r="C211" s="132" t="s">
        <v>72</v>
      </c>
      <c r="D211" s="228">
        <v>2994</v>
      </c>
      <c r="E211" s="229"/>
      <c r="F211" s="120" t="s">
        <v>894</v>
      </c>
      <c r="G211" s="151" t="s">
        <v>897</v>
      </c>
      <c r="H211" s="115"/>
      <c r="I211" s="115"/>
      <c r="J211" s="115"/>
      <c r="K211" s="115"/>
      <c r="L211" s="115"/>
    </row>
    <row r="212" spans="1:12" x14ac:dyDescent="0.25">
      <c r="A212" s="142" t="s">
        <v>889</v>
      </c>
      <c r="B212" s="93" t="s">
        <v>901</v>
      </c>
      <c r="C212" s="132" t="s">
        <v>72</v>
      </c>
      <c r="D212" s="228">
        <v>3060</v>
      </c>
      <c r="E212" s="229"/>
      <c r="F212" s="120" t="s">
        <v>894</v>
      </c>
      <c r="G212" s="151" t="s">
        <v>897</v>
      </c>
      <c r="H212" s="115"/>
      <c r="I212" s="115"/>
      <c r="J212" s="115"/>
      <c r="K212" s="115"/>
      <c r="L212" s="115"/>
    </row>
    <row r="213" spans="1:12" x14ac:dyDescent="0.25">
      <c r="A213" s="142" t="s">
        <v>889</v>
      </c>
      <c r="B213" s="93" t="s">
        <v>902</v>
      </c>
      <c r="C213" s="132" t="s">
        <v>72</v>
      </c>
      <c r="D213" s="228">
        <v>1279.08</v>
      </c>
      <c r="E213" s="229"/>
      <c r="F213" s="120" t="s">
        <v>894</v>
      </c>
      <c r="G213" s="151" t="s">
        <v>897</v>
      </c>
      <c r="H213" s="115"/>
      <c r="I213" s="115"/>
      <c r="J213" s="115"/>
      <c r="K213" s="115"/>
      <c r="L213" s="115"/>
    </row>
    <row r="214" spans="1:12" x14ac:dyDescent="0.25">
      <c r="A214" s="142" t="s">
        <v>889</v>
      </c>
      <c r="B214" s="93" t="s">
        <v>903</v>
      </c>
      <c r="C214" s="132" t="s">
        <v>72</v>
      </c>
      <c r="D214" s="228">
        <v>1590.3</v>
      </c>
      <c r="E214" s="229"/>
      <c r="F214" s="120" t="s">
        <v>894</v>
      </c>
      <c r="G214" s="151" t="s">
        <v>897</v>
      </c>
      <c r="H214" s="115"/>
      <c r="I214" s="115"/>
      <c r="J214" s="115"/>
      <c r="K214" s="115"/>
      <c r="L214" s="115"/>
    </row>
    <row r="215" spans="1:12" x14ac:dyDescent="0.25">
      <c r="A215" s="142" t="s">
        <v>889</v>
      </c>
      <c r="B215" s="93" t="s">
        <v>904</v>
      </c>
      <c r="C215" s="132" t="s">
        <v>2</v>
      </c>
      <c r="D215" s="228">
        <v>5268.53</v>
      </c>
      <c r="E215" s="229"/>
      <c r="F215" s="120" t="s">
        <v>894</v>
      </c>
      <c r="G215" s="151" t="s">
        <v>897</v>
      </c>
      <c r="H215" s="115"/>
      <c r="I215" s="115"/>
      <c r="J215" s="115"/>
      <c r="K215" s="115"/>
      <c r="L215" s="115"/>
    </row>
    <row r="216" spans="1:12" x14ac:dyDescent="0.25">
      <c r="A216" s="142" t="s">
        <v>889</v>
      </c>
      <c r="B216" s="93" t="s">
        <v>905</v>
      </c>
      <c r="C216" s="132" t="s">
        <v>2</v>
      </c>
      <c r="D216" s="228">
        <v>6840</v>
      </c>
      <c r="E216" s="229"/>
      <c r="F216" s="120" t="s">
        <v>894</v>
      </c>
      <c r="G216" s="151" t="s">
        <v>897</v>
      </c>
      <c r="H216" s="115"/>
      <c r="I216" s="115"/>
      <c r="J216" s="115"/>
      <c r="K216" s="115"/>
      <c r="L216" s="115"/>
    </row>
    <row r="217" spans="1:12" x14ac:dyDescent="0.25">
      <c r="A217" s="142" t="s">
        <v>889</v>
      </c>
      <c r="B217" s="93" t="s">
        <v>906</v>
      </c>
      <c r="C217" s="132" t="s">
        <v>2</v>
      </c>
      <c r="D217" s="228">
        <v>2622</v>
      </c>
      <c r="E217" s="229"/>
      <c r="F217" s="120" t="s">
        <v>894</v>
      </c>
      <c r="G217" s="151" t="s">
        <v>897</v>
      </c>
      <c r="H217" s="115"/>
      <c r="I217" s="115"/>
      <c r="J217" s="115"/>
      <c r="K217" s="115"/>
      <c r="L217" s="115"/>
    </row>
    <row r="218" spans="1:12" x14ac:dyDescent="0.25">
      <c r="A218" s="142" t="s">
        <v>889</v>
      </c>
      <c r="B218" s="93" t="s">
        <v>907</v>
      </c>
      <c r="C218" s="132" t="s">
        <v>2</v>
      </c>
      <c r="D218" s="228">
        <v>5796.9</v>
      </c>
      <c r="E218" s="229"/>
      <c r="F218" s="120" t="s">
        <v>894</v>
      </c>
      <c r="G218" s="151" t="s">
        <v>897</v>
      </c>
      <c r="H218" s="115"/>
      <c r="I218" s="115"/>
      <c r="J218" s="115"/>
      <c r="K218" s="115"/>
      <c r="L218" s="115"/>
    </row>
    <row r="219" spans="1:12" x14ac:dyDescent="0.25">
      <c r="A219" s="142"/>
      <c r="B219" s="93" t="s">
        <v>706</v>
      </c>
      <c r="C219" s="132"/>
      <c r="D219" s="229"/>
      <c r="E219" s="229">
        <v>57849.810000000005</v>
      </c>
      <c r="F219" s="122"/>
      <c r="G219" s="152"/>
      <c r="H219" s="115"/>
      <c r="I219" s="115"/>
      <c r="J219" s="115"/>
      <c r="K219" s="115"/>
      <c r="L219" s="115"/>
    </row>
    <row r="220" spans="1:12" x14ac:dyDescent="0.25">
      <c r="A220" s="142"/>
      <c r="B220" s="93" t="s">
        <v>706</v>
      </c>
      <c r="C220" s="132"/>
      <c r="D220" s="228"/>
      <c r="E220" s="229"/>
      <c r="F220" s="122"/>
      <c r="G220" s="121"/>
      <c r="H220" s="115"/>
      <c r="I220" s="115"/>
      <c r="J220" s="115"/>
      <c r="K220" s="115"/>
      <c r="L220" s="115"/>
    </row>
    <row r="221" spans="1:12" x14ac:dyDescent="0.25">
      <c r="A221" s="142" t="s">
        <v>908</v>
      </c>
      <c r="B221" s="93" t="s">
        <v>909</v>
      </c>
      <c r="C221" s="132" t="s">
        <v>72</v>
      </c>
      <c r="D221" s="228">
        <v>67296</v>
      </c>
      <c r="E221" s="229"/>
      <c r="F221" s="120" t="s">
        <v>910</v>
      </c>
      <c r="G221" s="151" t="s">
        <v>911</v>
      </c>
      <c r="H221" s="115"/>
      <c r="I221" s="115"/>
      <c r="J221" s="115"/>
      <c r="K221" s="115"/>
      <c r="L221" s="115"/>
    </row>
    <row r="222" spans="1:12" x14ac:dyDescent="0.25">
      <c r="A222" s="142"/>
      <c r="B222" s="93" t="s">
        <v>706</v>
      </c>
      <c r="C222" s="132"/>
      <c r="D222" s="229"/>
      <c r="E222" s="229">
        <v>67296</v>
      </c>
      <c r="F222" s="122"/>
      <c r="G222" s="121"/>
      <c r="H222" s="115"/>
      <c r="I222" s="115"/>
      <c r="J222" s="115"/>
      <c r="K222" s="115"/>
      <c r="L222" s="115"/>
    </row>
    <row r="223" spans="1:12" x14ac:dyDescent="0.25">
      <c r="A223" s="142"/>
      <c r="B223" s="93" t="s">
        <v>706</v>
      </c>
      <c r="C223" s="132"/>
      <c r="D223" s="228"/>
      <c r="E223" s="229"/>
      <c r="F223" s="122"/>
      <c r="G223" s="121"/>
      <c r="H223" s="115"/>
      <c r="I223" s="115"/>
      <c r="J223" s="115"/>
      <c r="K223" s="115"/>
      <c r="L223" s="115"/>
    </row>
    <row r="224" spans="1:12" x14ac:dyDescent="0.25">
      <c r="A224" s="142" t="s">
        <v>912</v>
      </c>
      <c r="B224" s="93" t="s">
        <v>913</v>
      </c>
      <c r="C224" s="132" t="s">
        <v>72</v>
      </c>
      <c r="D224" s="228">
        <v>298</v>
      </c>
      <c r="E224" s="229"/>
      <c r="F224" s="120" t="s">
        <v>914</v>
      </c>
      <c r="G224" s="121" t="s">
        <v>915</v>
      </c>
      <c r="H224" s="115"/>
      <c r="I224" s="115"/>
      <c r="J224" s="115"/>
      <c r="K224" s="115"/>
      <c r="L224" s="115"/>
    </row>
    <row r="225" spans="1:12" x14ac:dyDescent="0.25">
      <c r="A225" s="142" t="s">
        <v>912</v>
      </c>
      <c r="B225" s="93" t="s">
        <v>916</v>
      </c>
      <c r="C225" s="132" t="s">
        <v>72</v>
      </c>
      <c r="D225" s="228">
        <v>2845</v>
      </c>
      <c r="E225" s="229"/>
      <c r="F225" s="120" t="s">
        <v>914</v>
      </c>
      <c r="G225" s="121" t="s">
        <v>915</v>
      </c>
      <c r="H225" s="115"/>
      <c r="I225" s="115"/>
      <c r="J225" s="115"/>
      <c r="K225" s="115"/>
      <c r="L225" s="115"/>
    </row>
    <row r="226" spans="1:12" x14ac:dyDescent="0.25">
      <c r="A226" s="142"/>
      <c r="B226" s="93" t="s">
        <v>706</v>
      </c>
      <c r="C226" s="132"/>
      <c r="D226" s="229"/>
      <c r="E226" s="229">
        <v>3143</v>
      </c>
      <c r="F226" s="120"/>
      <c r="G226" s="121"/>
      <c r="H226" s="115"/>
      <c r="I226" s="115"/>
      <c r="J226" s="115"/>
      <c r="K226" s="115"/>
      <c r="L226" s="115"/>
    </row>
    <row r="227" spans="1:12" x14ac:dyDescent="0.25">
      <c r="A227" s="142"/>
      <c r="B227" s="93" t="s">
        <v>706</v>
      </c>
      <c r="C227" s="118"/>
      <c r="D227" s="228"/>
      <c r="E227" s="229"/>
      <c r="F227" s="120"/>
      <c r="G227" s="121"/>
      <c r="H227" s="115"/>
      <c r="I227" s="115"/>
      <c r="J227" s="115"/>
      <c r="K227" s="115"/>
      <c r="L227" s="115"/>
    </row>
    <row r="228" spans="1:12" x14ac:dyDescent="0.25">
      <c r="A228" s="142" t="s">
        <v>917</v>
      </c>
      <c r="B228" s="123" t="s">
        <v>729</v>
      </c>
      <c r="C228" s="118" t="s">
        <v>2</v>
      </c>
      <c r="D228" s="230">
        <v>2786</v>
      </c>
      <c r="E228" s="231"/>
      <c r="F228" s="120" t="s">
        <v>918</v>
      </c>
      <c r="G228" s="121" t="s">
        <v>710</v>
      </c>
      <c r="H228" s="115"/>
      <c r="I228" s="115"/>
      <c r="J228" s="115"/>
      <c r="K228" s="115"/>
      <c r="L228" s="115"/>
    </row>
    <row r="229" spans="1:12" x14ac:dyDescent="0.25">
      <c r="A229" s="142" t="s">
        <v>917</v>
      </c>
      <c r="B229" s="123" t="s">
        <v>919</v>
      </c>
      <c r="C229" s="118" t="s">
        <v>71</v>
      </c>
      <c r="D229" s="230">
        <v>240</v>
      </c>
      <c r="E229" s="231"/>
      <c r="F229" s="120" t="s">
        <v>918</v>
      </c>
      <c r="G229" s="121" t="s">
        <v>710</v>
      </c>
      <c r="H229" s="115"/>
      <c r="I229" s="115"/>
      <c r="J229" s="115"/>
      <c r="K229" s="115"/>
      <c r="L229" s="115"/>
    </row>
    <row r="230" spans="1:12" x14ac:dyDescent="0.25">
      <c r="A230" s="142" t="s">
        <v>917</v>
      </c>
      <c r="B230" s="123" t="s">
        <v>920</v>
      </c>
      <c r="C230" s="118" t="s">
        <v>71</v>
      </c>
      <c r="D230" s="230">
        <v>600</v>
      </c>
      <c r="E230" s="231"/>
      <c r="F230" s="120" t="s">
        <v>921</v>
      </c>
      <c r="G230" s="121" t="s">
        <v>710</v>
      </c>
      <c r="H230" s="115"/>
      <c r="I230" s="115"/>
      <c r="J230" s="115"/>
      <c r="K230" s="115"/>
      <c r="L230" s="115"/>
    </row>
    <row r="231" spans="1:12" x14ac:dyDescent="0.25">
      <c r="A231" s="142" t="s">
        <v>917</v>
      </c>
      <c r="B231" s="123" t="s">
        <v>922</v>
      </c>
      <c r="C231" s="118" t="s">
        <v>2</v>
      </c>
      <c r="D231" s="230">
        <v>111000</v>
      </c>
      <c r="E231" s="231"/>
      <c r="F231" s="120" t="s">
        <v>923</v>
      </c>
      <c r="G231" s="121" t="s">
        <v>924</v>
      </c>
      <c r="H231" s="115"/>
      <c r="I231" s="115"/>
      <c r="J231" s="115"/>
      <c r="K231" s="115"/>
      <c r="L231" s="115"/>
    </row>
    <row r="232" spans="1:12" x14ac:dyDescent="0.25">
      <c r="A232" s="142" t="s">
        <v>917</v>
      </c>
      <c r="B232" s="123" t="s">
        <v>925</v>
      </c>
      <c r="C232" s="118" t="s">
        <v>2</v>
      </c>
      <c r="D232" s="230">
        <v>32028.3</v>
      </c>
      <c r="E232" s="231"/>
      <c r="F232" s="120" t="s">
        <v>926</v>
      </c>
      <c r="G232" s="121" t="s">
        <v>924</v>
      </c>
      <c r="H232" s="115"/>
      <c r="I232" s="115"/>
      <c r="J232" s="115"/>
      <c r="K232" s="115"/>
      <c r="L232" s="115"/>
    </row>
    <row r="233" spans="1:12" x14ac:dyDescent="0.25">
      <c r="A233" s="142" t="s">
        <v>917</v>
      </c>
      <c r="B233" s="123" t="s">
        <v>925</v>
      </c>
      <c r="C233" s="118" t="s">
        <v>2</v>
      </c>
      <c r="D233" s="230">
        <v>32028.3</v>
      </c>
      <c r="E233" s="231"/>
      <c r="F233" s="120" t="s">
        <v>926</v>
      </c>
      <c r="G233" s="121" t="s">
        <v>924</v>
      </c>
      <c r="H233" s="115"/>
      <c r="I233" s="115"/>
      <c r="J233" s="115"/>
      <c r="K233" s="115"/>
      <c r="L233" s="115"/>
    </row>
    <row r="234" spans="1:12" x14ac:dyDescent="0.25">
      <c r="A234" s="142" t="s">
        <v>917</v>
      </c>
      <c r="B234" s="123" t="s">
        <v>927</v>
      </c>
      <c r="C234" s="118" t="s">
        <v>2</v>
      </c>
      <c r="D234" s="230">
        <v>21352.2</v>
      </c>
      <c r="E234" s="231"/>
      <c r="F234" s="120" t="s">
        <v>926</v>
      </c>
      <c r="G234" s="121" t="s">
        <v>924</v>
      </c>
      <c r="H234" s="115"/>
      <c r="I234" s="115"/>
      <c r="J234" s="115"/>
      <c r="K234" s="115"/>
      <c r="L234" s="115"/>
    </row>
    <row r="235" spans="1:12" x14ac:dyDescent="0.25">
      <c r="A235" s="142" t="s">
        <v>917</v>
      </c>
      <c r="B235" s="123" t="s">
        <v>928</v>
      </c>
      <c r="C235" s="118" t="s">
        <v>2</v>
      </c>
      <c r="D235" s="230">
        <v>2800</v>
      </c>
      <c r="E235" s="231"/>
      <c r="F235" s="120" t="s">
        <v>926</v>
      </c>
      <c r="G235" s="121" t="s">
        <v>924</v>
      </c>
      <c r="H235" s="115"/>
      <c r="I235" s="115"/>
      <c r="J235" s="115"/>
      <c r="K235" s="115"/>
      <c r="L235" s="115"/>
    </row>
    <row r="236" spans="1:12" x14ac:dyDescent="0.25">
      <c r="A236" s="142"/>
      <c r="B236" s="131" t="s">
        <v>706</v>
      </c>
      <c r="C236" s="118"/>
      <c r="D236" s="229"/>
      <c r="E236" s="229">
        <v>202834.8</v>
      </c>
      <c r="F236" s="120"/>
      <c r="G236" s="121"/>
      <c r="H236" s="115"/>
      <c r="I236" s="115"/>
      <c r="J236" s="115"/>
      <c r="K236" s="115"/>
      <c r="L236" s="115"/>
    </row>
    <row r="237" spans="1:12" x14ac:dyDescent="0.25">
      <c r="A237" s="142"/>
      <c r="B237" s="131" t="s">
        <v>706</v>
      </c>
      <c r="C237" s="118"/>
      <c r="D237" s="228"/>
      <c r="E237" s="229"/>
      <c r="F237" s="120"/>
      <c r="G237" s="121"/>
      <c r="H237" s="115"/>
      <c r="I237" s="115"/>
      <c r="J237" s="115"/>
      <c r="K237" s="115"/>
      <c r="L237" s="115"/>
    </row>
    <row r="238" spans="1:12" x14ac:dyDescent="0.25">
      <c r="A238" s="142" t="s">
        <v>929</v>
      </c>
      <c r="B238" s="123" t="s">
        <v>930</v>
      </c>
      <c r="C238" s="153" t="s">
        <v>71</v>
      </c>
      <c r="D238" s="230">
        <v>800</v>
      </c>
      <c r="E238" s="231"/>
      <c r="F238" s="120" t="s">
        <v>931</v>
      </c>
      <c r="G238" s="121" t="s">
        <v>932</v>
      </c>
      <c r="H238" s="115"/>
      <c r="I238" s="115"/>
      <c r="J238" s="115"/>
      <c r="K238" s="115"/>
      <c r="L238" s="115"/>
    </row>
    <row r="239" spans="1:12" x14ac:dyDescent="0.25">
      <c r="A239" s="142"/>
      <c r="B239" s="131" t="s">
        <v>706</v>
      </c>
      <c r="C239" s="118"/>
      <c r="D239" s="229"/>
      <c r="E239" s="229">
        <v>800</v>
      </c>
      <c r="F239" s="122"/>
      <c r="G239" s="121"/>
      <c r="H239" s="115"/>
      <c r="I239" s="115"/>
      <c r="J239" s="115"/>
      <c r="K239" s="115"/>
      <c r="L239" s="115"/>
    </row>
    <row r="240" spans="1:12" x14ac:dyDescent="0.25">
      <c r="A240" s="142"/>
      <c r="B240" s="131" t="s">
        <v>706</v>
      </c>
      <c r="C240" s="118"/>
      <c r="D240" s="228"/>
      <c r="E240" s="229"/>
      <c r="F240" s="122"/>
      <c r="G240" s="121"/>
      <c r="H240" s="115"/>
      <c r="I240" s="115"/>
      <c r="J240" s="115"/>
      <c r="K240" s="115"/>
      <c r="L240" s="115"/>
    </row>
    <row r="241" spans="1:12" x14ac:dyDescent="0.25">
      <c r="A241" s="142" t="s">
        <v>933</v>
      </c>
      <c r="B241" s="123" t="s">
        <v>934</v>
      </c>
      <c r="C241" s="118" t="s">
        <v>2</v>
      </c>
      <c r="D241" s="230">
        <v>6699</v>
      </c>
      <c r="E241" s="231"/>
      <c r="F241" s="120" t="s">
        <v>935</v>
      </c>
      <c r="G241" s="121" t="s">
        <v>936</v>
      </c>
      <c r="H241" s="115"/>
      <c r="I241" s="115"/>
      <c r="J241" s="115"/>
      <c r="K241" s="115"/>
      <c r="L241" s="115"/>
    </row>
    <row r="242" spans="1:12" x14ac:dyDescent="0.25">
      <c r="A242" s="142" t="s">
        <v>933</v>
      </c>
      <c r="B242" s="123" t="s">
        <v>937</v>
      </c>
      <c r="C242" s="118" t="s">
        <v>2</v>
      </c>
      <c r="D242" s="230">
        <v>5999</v>
      </c>
      <c r="E242" s="231"/>
      <c r="F242" s="120" t="s">
        <v>935</v>
      </c>
      <c r="G242" s="121" t="s">
        <v>938</v>
      </c>
      <c r="H242" s="115"/>
      <c r="I242" s="115"/>
      <c r="J242" s="115"/>
      <c r="K242" s="115"/>
      <c r="L242" s="115"/>
    </row>
    <row r="243" spans="1:12" x14ac:dyDescent="0.25">
      <c r="A243" s="142" t="s">
        <v>933</v>
      </c>
      <c r="B243" s="123" t="s">
        <v>939</v>
      </c>
      <c r="C243" s="118" t="s">
        <v>2</v>
      </c>
      <c r="D243" s="230">
        <v>1999</v>
      </c>
      <c r="E243" s="231"/>
      <c r="F243" s="120" t="s">
        <v>935</v>
      </c>
      <c r="G243" s="121" t="s">
        <v>940</v>
      </c>
      <c r="H243" s="115"/>
      <c r="I243" s="115"/>
      <c r="J243" s="115"/>
      <c r="K243" s="115"/>
      <c r="L243" s="115"/>
    </row>
    <row r="244" spans="1:12" x14ac:dyDescent="0.25">
      <c r="A244" s="142" t="s">
        <v>933</v>
      </c>
      <c r="B244" s="123" t="s">
        <v>941</v>
      </c>
      <c r="C244" s="118" t="s">
        <v>71</v>
      </c>
      <c r="D244" s="230">
        <v>40000</v>
      </c>
      <c r="E244" s="231"/>
      <c r="F244" s="120" t="s">
        <v>942</v>
      </c>
      <c r="G244" s="121" t="s">
        <v>943</v>
      </c>
      <c r="H244" s="115"/>
      <c r="I244" s="115"/>
      <c r="J244" s="115"/>
      <c r="K244" s="115"/>
      <c r="L244" s="115"/>
    </row>
    <row r="245" spans="1:12" x14ac:dyDescent="0.25">
      <c r="A245" s="142" t="s">
        <v>933</v>
      </c>
      <c r="B245" s="123" t="s">
        <v>944</v>
      </c>
      <c r="C245" s="118" t="s">
        <v>2</v>
      </c>
      <c r="D245" s="230">
        <v>14096</v>
      </c>
      <c r="E245" s="231"/>
      <c r="F245" s="120" t="s">
        <v>945</v>
      </c>
      <c r="G245" s="121" t="s">
        <v>946</v>
      </c>
      <c r="H245" s="115"/>
      <c r="I245" s="115"/>
      <c r="J245" s="115"/>
      <c r="K245" s="115"/>
      <c r="L245" s="115"/>
    </row>
    <row r="246" spans="1:12" x14ac:dyDescent="0.25">
      <c r="A246" s="142" t="s">
        <v>933</v>
      </c>
      <c r="B246" s="123" t="s">
        <v>947</v>
      </c>
      <c r="C246" s="118" t="s">
        <v>2</v>
      </c>
      <c r="D246" s="230">
        <v>9872</v>
      </c>
      <c r="E246" s="231"/>
      <c r="F246" s="120" t="s">
        <v>945</v>
      </c>
      <c r="G246" s="121" t="s">
        <v>946</v>
      </c>
      <c r="H246" s="115"/>
      <c r="I246" s="115"/>
      <c r="J246" s="115"/>
      <c r="K246" s="115"/>
      <c r="L246" s="115"/>
    </row>
    <row r="247" spans="1:12" x14ac:dyDescent="0.25">
      <c r="A247" s="142"/>
      <c r="B247" s="131" t="s">
        <v>706</v>
      </c>
      <c r="C247" s="118"/>
      <c r="D247" s="229"/>
      <c r="E247" s="229">
        <v>78665</v>
      </c>
      <c r="F247" s="122"/>
      <c r="G247" s="121"/>
      <c r="H247" s="115"/>
      <c r="I247" s="115"/>
      <c r="J247" s="115"/>
      <c r="K247" s="115"/>
      <c r="L247" s="115"/>
    </row>
    <row r="248" spans="1:12" x14ac:dyDescent="0.25">
      <c r="A248" s="142"/>
      <c r="B248" s="131" t="s">
        <v>706</v>
      </c>
      <c r="C248" s="118"/>
      <c r="D248" s="228"/>
      <c r="E248" s="229"/>
      <c r="F248" s="122"/>
      <c r="G248" s="121"/>
      <c r="H248" s="115"/>
      <c r="I248" s="115"/>
      <c r="J248" s="115"/>
      <c r="K248" s="115"/>
      <c r="L248" s="115"/>
    </row>
    <row r="249" spans="1:12" x14ac:dyDescent="0.25">
      <c r="A249" s="142" t="s">
        <v>948</v>
      </c>
      <c r="B249" s="123" t="s">
        <v>949</v>
      </c>
      <c r="C249" s="118" t="s">
        <v>2</v>
      </c>
      <c r="D249" s="230">
        <v>240526.73</v>
      </c>
      <c r="E249" s="231"/>
      <c r="F249" s="120" t="s">
        <v>950</v>
      </c>
      <c r="G249" s="151" t="s">
        <v>951</v>
      </c>
      <c r="H249" s="115"/>
      <c r="I249" s="115"/>
      <c r="J249" s="115"/>
      <c r="K249" s="115"/>
      <c r="L249" s="115"/>
    </row>
    <row r="250" spans="1:12" x14ac:dyDescent="0.25">
      <c r="A250" s="142" t="s">
        <v>948</v>
      </c>
      <c r="B250" s="123" t="s">
        <v>952</v>
      </c>
      <c r="C250" s="118" t="s">
        <v>2</v>
      </c>
      <c r="D250" s="230">
        <v>13166.3</v>
      </c>
      <c r="E250" s="231"/>
      <c r="F250" s="120" t="s">
        <v>950</v>
      </c>
      <c r="G250" s="151" t="s">
        <v>951</v>
      </c>
      <c r="H250" s="115"/>
      <c r="I250" s="115"/>
      <c r="J250" s="115"/>
      <c r="K250" s="115"/>
      <c r="L250" s="115"/>
    </row>
    <row r="251" spans="1:12" x14ac:dyDescent="0.25">
      <c r="A251" s="142" t="s">
        <v>948</v>
      </c>
      <c r="B251" s="123" t="s">
        <v>953</v>
      </c>
      <c r="C251" s="118" t="s">
        <v>2</v>
      </c>
      <c r="D251" s="230">
        <v>11549.4</v>
      </c>
      <c r="E251" s="231"/>
      <c r="F251" s="120" t="s">
        <v>950</v>
      </c>
      <c r="G251" s="151" t="s">
        <v>951</v>
      </c>
      <c r="H251" s="115"/>
      <c r="I251" s="115"/>
      <c r="J251" s="115"/>
      <c r="K251" s="115"/>
      <c r="L251" s="115"/>
    </row>
    <row r="252" spans="1:12" x14ac:dyDescent="0.25">
      <c r="A252" s="142" t="s">
        <v>948</v>
      </c>
      <c r="B252" s="123" t="s">
        <v>954</v>
      </c>
      <c r="C252" s="118" t="s">
        <v>71</v>
      </c>
      <c r="D252" s="230">
        <v>8777.5400000000009</v>
      </c>
      <c r="E252" s="231"/>
      <c r="F252" s="120" t="s">
        <v>950</v>
      </c>
      <c r="G252" s="151" t="s">
        <v>951</v>
      </c>
      <c r="H252" s="115"/>
      <c r="I252" s="115"/>
      <c r="J252" s="115"/>
      <c r="K252" s="115"/>
      <c r="L252" s="115"/>
    </row>
    <row r="253" spans="1:12" x14ac:dyDescent="0.25">
      <c r="A253" s="142" t="s">
        <v>948</v>
      </c>
      <c r="B253" s="123" t="s">
        <v>955</v>
      </c>
      <c r="C253" s="118" t="s">
        <v>2</v>
      </c>
      <c r="D253" s="230">
        <v>3364.72</v>
      </c>
      <c r="E253" s="231"/>
      <c r="F253" s="120" t="s">
        <v>950</v>
      </c>
      <c r="G253" s="151" t="s">
        <v>951</v>
      </c>
      <c r="H253" s="115"/>
      <c r="I253" s="115"/>
      <c r="J253" s="115"/>
      <c r="K253" s="115"/>
      <c r="L253" s="115"/>
    </row>
    <row r="254" spans="1:12" x14ac:dyDescent="0.25">
      <c r="A254" s="142" t="s">
        <v>948</v>
      </c>
      <c r="B254" s="123" t="s">
        <v>956</v>
      </c>
      <c r="C254" s="118" t="s">
        <v>2</v>
      </c>
      <c r="D254" s="230">
        <v>3364.72</v>
      </c>
      <c r="E254" s="231"/>
      <c r="F254" s="120" t="s">
        <v>950</v>
      </c>
      <c r="G254" s="151" t="s">
        <v>951</v>
      </c>
      <c r="H254" s="115"/>
      <c r="I254" s="115"/>
      <c r="J254" s="115"/>
      <c r="K254" s="115"/>
      <c r="L254" s="115"/>
    </row>
    <row r="255" spans="1:12" x14ac:dyDescent="0.25">
      <c r="A255" s="142" t="s">
        <v>948</v>
      </c>
      <c r="B255" s="123" t="s">
        <v>957</v>
      </c>
      <c r="C255" s="118" t="s">
        <v>2</v>
      </c>
      <c r="D255" s="230">
        <v>2194.39</v>
      </c>
      <c r="E255" s="231"/>
      <c r="F255" s="120" t="s">
        <v>950</v>
      </c>
      <c r="G255" s="151" t="s">
        <v>951</v>
      </c>
      <c r="H255" s="115"/>
      <c r="I255" s="115"/>
      <c r="J255" s="115"/>
      <c r="K255" s="115"/>
      <c r="L255" s="115"/>
    </row>
    <row r="256" spans="1:12" x14ac:dyDescent="0.25">
      <c r="A256" s="142" t="s">
        <v>948</v>
      </c>
      <c r="B256" s="123" t="s">
        <v>958</v>
      </c>
      <c r="C256" s="118" t="s">
        <v>2</v>
      </c>
      <c r="D256" s="230">
        <v>17555.05</v>
      </c>
      <c r="E256" s="231"/>
      <c r="F256" s="120" t="s">
        <v>950</v>
      </c>
      <c r="G256" s="151" t="s">
        <v>951</v>
      </c>
      <c r="H256" s="115"/>
      <c r="I256" s="115"/>
      <c r="J256" s="115"/>
      <c r="K256" s="115"/>
      <c r="L256" s="115"/>
    </row>
    <row r="257" spans="1:12" x14ac:dyDescent="0.25">
      <c r="A257" s="142" t="s">
        <v>948</v>
      </c>
      <c r="B257" s="123" t="s">
        <v>959</v>
      </c>
      <c r="C257" s="118" t="s">
        <v>2</v>
      </c>
      <c r="D257" s="230">
        <v>456000</v>
      </c>
      <c r="E257" s="231"/>
      <c r="F257" s="120" t="s">
        <v>950</v>
      </c>
      <c r="G257" s="151" t="s">
        <v>951</v>
      </c>
      <c r="H257" s="115"/>
      <c r="I257" s="115"/>
      <c r="J257" s="115"/>
      <c r="K257" s="115"/>
      <c r="L257" s="115"/>
    </row>
    <row r="258" spans="1:12" x14ac:dyDescent="0.25">
      <c r="A258" s="142" t="s">
        <v>948</v>
      </c>
      <c r="B258" s="123" t="s">
        <v>960</v>
      </c>
      <c r="C258" s="118" t="s">
        <v>2</v>
      </c>
      <c r="D258" s="228">
        <v>22155.9</v>
      </c>
      <c r="E258" s="229"/>
      <c r="F258" s="120" t="s">
        <v>950</v>
      </c>
      <c r="G258" s="151" t="s">
        <v>951</v>
      </c>
      <c r="H258" s="115"/>
      <c r="I258" s="115"/>
      <c r="J258" s="115"/>
      <c r="K258" s="115"/>
      <c r="L258" s="115"/>
    </row>
    <row r="259" spans="1:12" x14ac:dyDescent="0.25">
      <c r="A259" s="142"/>
      <c r="B259" s="123" t="s">
        <v>706</v>
      </c>
      <c r="C259" s="118"/>
      <c r="D259" s="229"/>
      <c r="E259" s="229">
        <v>778654.74999999988</v>
      </c>
      <c r="F259" s="122"/>
      <c r="G259" s="121"/>
      <c r="H259" s="115"/>
      <c r="I259" s="115"/>
      <c r="J259" s="115"/>
      <c r="K259" s="115"/>
      <c r="L259" s="115"/>
    </row>
    <row r="260" spans="1:12" x14ac:dyDescent="0.25">
      <c r="A260" s="142"/>
      <c r="B260" s="123" t="s">
        <v>706</v>
      </c>
      <c r="C260" s="118"/>
      <c r="D260" s="228"/>
      <c r="E260" s="229"/>
      <c r="F260" s="122"/>
      <c r="G260" s="121"/>
      <c r="H260" s="115"/>
      <c r="I260" s="115"/>
      <c r="J260" s="115"/>
      <c r="K260" s="115"/>
      <c r="L260" s="115"/>
    </row>
    <row r="261" spans="1:12" x14ac:dyDescent="0.25">
      <c r="A261" s="142" t="s">
        <v>961</v>
      </c>
      <c r="B261" s="108" t="s">
        <v>962</v>
      </c>
      <c r="C261" s="118" t="s">
        <v>2</v>
      </c>
      <c r="D261" s="228">
        <v>2000</v>
      </c>
      <c r="E261" s="229"/>
      <c r="F261" s="120" t="s">
        <v>963</v>
      </c>
      <c r="G261" s="121" t="s">
        <v>924</v>
      </c>
      <c r="H261" s="115"/>
      <c r="I261" s="115"/>
      <c r="J261" s="115"/>
      <c r="K261" s="115"/>
      <c r="L261" s="115"/>
    </row>
    <row r="262" spans="1:12" x14ac:dyDescent="0.25">
      <c r="A262" s="142" t="s">
        <v>961</v>
      </c>
      <c r="B262" s="108" t="s">
        <v>964</v>
      </c>
      <c r="C262" s="118" t="s">
        <v>2</v>
      </c>
      <c r="D262" s="228">
        <v>200</v>
      </c>
      <c r="E262" s="229"/>
      <c r="F262" s="120" t="s">
        <v>965</v>
      </c>
      <c r="G262" s="121" t="s">
        <v>710</v>
      </c>
      <c r="H262" s="115"/>
      <c r="I262" s="115"/>
      <c r="J262" s="115"/>
      <c r="K262" s="115"/>
      <c r="L262" s="115"/>
    </row>
    <row r="263" spans="1:12" x14ac:dyDescent="0.25">
      <c r="A263" s="142" t="s">
        <v>961</v>
      </c>
      <c r="B263" s="108" t="s">
        <v>966</v>
      </c>
      <c r="C263" s="118" t="s">
        <v>2</v>
      </c>
      <c r="D263" s="228">
        <v>200</v>
      </c>
      <c r="E263" s="229"/>
      <c r="F263" s="120" t="s">
        <v>965</v>
      </c>
      <c r="G263" s="121" t="s">
        <v>710</v>
      </c>
      <c r="H263" s="115"/>
      <c r="I263" s="115"/>
      <c r="J263" s="115"/>
      <c r="K263" s="115"/>
      <c r="L263" s="115"/>
    </row>
    <row r="264" spans="1:12" x14ac:dyDescent="0.25">
      <c r="A264" s="142" t="s">
        <v>961</v>
      </c>
      <c r="B264" s="108" t="s">
        <v>967</v>
      </c>
      <c r="C264" s="118" t="s">
        <v>2</v>
      </c>
      <c r="D264" s="228">
        <v>200</v>
      </c>
      <c r="E264" s="229"/>
      <c r="F264" s="120" t="s">
        <v>965</v>
      </c>
      <c r="G264" s="121" t="s">
        <v>710</v>
      </c>
      <c r="H264" s="115"/>
      <c r="I264" s="115"/>
      <c r="J264" s="115"/>
      <c r="K264" s="115"/>
      <c r="L264" s="115"/>
    </row>
    <row r="265" spans="1:12" x14ac:dyDescent="0.25">
      <c r="A265" s="142" t="s">
        <v>961</v>
      </c>
      <c r="B265" s="108" t="s">
        <v>95</v>
      </c>
      <c r="C265" s="118" t="s">
        <v>2</v>
      </c>
      <c r="D265" s="228">
        <v>200</v>
      </c>
      <c r="E265" s="229"/>
      <c r="F265" s="120" t="s">
        <v>965</v>
      </c>
      <c r="G265" s="121" t="s">
        <v>710</v>
      </c>
      <c r="H265" s="115"/>
      <c r="I265" s="115"/>
      <c r="J265" s="115"/>
      <c r="K265" s="115"/>
      <c r="L265" s="115"/>
    </row>
    <row r="266" spans="1:12" x14ac:dyDescent="0.25">
      <c r="A266" s="142" t="s">
        <v>961</v>
      </c>
      <c r="B266" s="108" t="s">
        <v>968</v>
      </c>
      <c r="C266" s="118" t="s">
        <v>2</v>
      </c>
      <c r="D266" s="228">
        <v>100</v>
      </c>
      <c r="E266" s="229"/>
      <c r="F266" s="120" t="s">
        <v>965</v>
      </c>
      <c r="G266" s="121" t="s">
        <v>710</v>
      </c>
      <c r="H266" s="115"/>
      <c r="I266" s="115"/>
      <c r="J266" s="115"/>
      <c r="K266" s="115"/>
      <c r="L266" s="115"/>
    </row>
    <row r="267" spans="1:12" x14ac:dyDescent="0.25">
      <c r="A267" s="142" t="s">
        <v>961</v>
      </c>
      <c r="B267" s="108" t="s">
        <v>969</v>
      </c>
      <c r="C267" s="118" t="s">
        <v>2</v>
      </c>
      <c r="D267" s="228">
        <v>300</v>
      </c>
      <c r="E267" s="229"/>
      <c r="F267" s="120" t="s">
        <v>965</v>
      </c>
      <c r="G267" s="121" t="s">
        <v>710</v>
      </c>
      <c r="H267" s="115"/>
      <c r="I267" s="115"/>
      <c r="J267" s="115"/>
      <c r="K267" s="115"/>
      <c r="L267" s="115"/>
    </row>
    <row r="268" spans="1:12" x14ac:dyDescent="0.25">
      <c r="A268" s="142"/>
      <c r="B268" s="108" t="s">
        <v>706</v>
      </c>
      <c r="C268" s="118"/>
      <c r="D268" s="229"/>
      <c r="E268" s="229">
        <v>3200</v>
      </c>
      <c r="F268" s="122"/>
      <c r="G268" s="121"/>
      <c r="H268" s="115"/>
      <c r="I268" s="115"/>
      <c r="J268" s="115"/>
      <c r="K268" s="115"/>
      <c r="L268" s="115"/>
    </row>
    <row r="269" spans="1:12" x14ac:dyDescent="0.25">
      <c r="A269" s="142"/>
      <c r="B269" s="108"/>
      <c r="C269" s="118"/>
      <c r="D269" s="228"/>
      <c r="E269" s="229"/>
      <c r="F269" s="122"/>
      <c r="G269" s="121"/>
      <c r="H269" s="115"/>
      <c r="I269" s="115"/>
      <c r="J269" s="115"/>
      <c r="K269" s="115"/>
      <c r="L269" s="115"/>
    </row>
    <row r="270" spans="1:12" x14ac:dyDescent="0.25">
      <c r="A270" s="97" t="s">
        <v>970</v>
      </c>
      <c r="B270" s="108" t="s">
        <v>971</v>
      </c>
      <c r="C270" s="118" t="s">
        <v>72</v>
      </c>
      <c r="D270" s="230">
        <v>1061.5999999999999</v>
      </c>
      <c r="E270" s="231"/>
      <c r="F270" s="128" t="s">
        <v>972</v>
      </c>
      <c r="G270" s="98" t="s">
        <v>973</v>
      </c>
      <c r="H270" s="115"/>
      <c r="I270" s="115"/>
      <c r="J270" s="115"/>
      <c r="K270" s="115"/>
      <c r="L270" s="115"/>
    </row>
    <row r="271" spans="1:12" x14ac:dyDescent="0.25">
      <c r="A271" s="97" t="s">
        <v>970</v>
      </c>
      <c r="B271" s="108" t="s">
        <v>974</v>
      </c>
      <c r="C271" s="118" t="s">
        <v>72</v>
      </c>
      <c r="D271" s="230">
        <v>2348.4</v>
      </c>
      <c r="E271" s="231"/>
      <c r="F271" s="128" t="s">
        <v>972</v>
      </c>
      <c r="G271" s="98" t="s">
        <v>973</v>
      </c>
      <c r="H271" s="115"/>
      <c r="I271" s="115"/>
      <c r="J271" s="115"/>
      <c r="K271" s="115"/>
      <c r="L271" s="115"/>
    </row>
    <row r="272" spans="1:12" x14ac:dyDescent="0.25">
      <c r="A272" s="97" t="s">
        <v>970</v>
      </c>
      <c r="B272" s="108" t="s">
        <v>975</v>
      </c>
      <c r="C272" s="118" t="s">
        <v>2</v>
      </c>
      <c r="D272" s="230">
        <v>1590</v>
      </c>
      <c r="E272" s="231"/>
      <c r="F272" s="128" t="s">
        <v>972</v>
      </c>
      <c r="G272" s="98" t="s">
        <v>973</v>
      </c>
      <c r="H272" s="115"/>
      <c r="I272" s="115"/>
      <c r="J272" s="115"/>
      <c r="K272" s="115"/>
      <c r="L272" s="115"/>
    </row>
    <row r="273" spans="1:12" x14ac:dyDescent="0.25">
      <c r="A273" s="97" t="s">
        <v>970</v>
      </c>
      <c r="B273" s="108" t="s">
        <v>976</v>
      </c>
      <c r="C273" s="118" t="s">
        <v>2</v>
      </c>
      <c r="D273" s="230">
        <v>499</v>
      </c>
      <c r="E273" s="231"/>
      <c r="F273" s="128" t="s">
        <v>977</v>
      </c>
      <c r="G273" s="98" t="s">
        <v>978</v>
      </c>
      <c r="H273" s="115"/>
      <c r="I273" s="115"/>
      <c r="J273" s="115"/>
      <c r="K273" s="115"/>
      <c r="L273" s="115"/>
    </row>
    <row r="274" spans="1:12" x14ac:dyDescent="0.25">
      <c r="A274" s="97" t="s">
        <v>970</v>
      </c>
      <c r="B274" s="108" t="s">
        <v>979</v>
      </c>
      <c r="C274" s="118" t="s">
        <v>2</v>
      </c>
      <c r="D274" s="230">
        <v>2000</v>
      </c>
      <c r="E274" s="231"/>
      <c r="F274" s="128" t="s">
        <v>713</v>
      </c>
      <c r="G274" s="98" t="s">
        <v>980</v>
      </c>
      <c r="H274" s="115"/>
      <c r="I274" s="115"/>
      <c r="J274" s="115"/>
      <c r="K274" s="115"/>
      <c r="L274" s="115"/>
    </row>
    <row r="275" spans="1:12" x14ac:dyDescent="0.25">
      <c r="A275" s="97" t="s">
        <v>970</v>
      </c>
      <c r="B275" s="108" t="s">
        <v>981</v>
      </c>
      <c r="C275" s="118" t="s">
        <v>2</v>
      </c>
      <c r="D275" s="230">
        <v>2500</v>
      </c>
      <c r="E275" s="231"/>
      <c r="F275" s="128" t="s">
        <v>713</v>
      </c>
      <c r="G275" s="98" t="s">
        <v>980</v>
      </c>
      <c r="H275" s="115"/>
      <c r="I275" s="115"/>
      <c r="J275" s="115"/>
      <c r="K275" s="115"/>
      <c r="L275" s="115"/>
    </row>
    <row r="276" spans="1:12" x14ac:dyDescent="0.25">
      <c r="A276" s="97" t="s">
        <v>970</v>
      </c>
      <c r="B276" s="108" t="s">
        <v>982</v>
      </c>
      <c r="C276" s="118" t="s">
        <v>72</v>
      </c>
      <c r="D276" s="230">
        <v>280000</v>
      </c>
      <c r="E276" s="231"/>
      <c r="F276" s="128" t="s">
        <v>983</v>
      </c>
      <c r="G276" s="98" t="s">
        <v>978</v>
      </c>
      <c r="H276" s="115"/>
      <c r="I276" s="115"/>
      <c r="J276" s="115"/>
      <c r="K276" s="115"/>
      <c r="L276" s="115"/>
    </row>
    <row r="277" spans="1:12" x14ac:dyDescent="0.25">
      <c r="A277" s="97" t="s">
        <v>970</v>
      </c>
      <c r="B277" s="108" t="s">
        <v>984</v>
      </c>
      <c r="C277" s="118" t="s">
        <v>2</v>
      </c>
      <c r="D277" s="230">
        <v>400</v>
      </c>
      <c r="E277" s="231"/>
      <c r="F277" s="128" t="s">
        <v>985</v>
      </c>
      <c r="G277" s="98" t="s">
        <v>978</v>
      </c>
      <c r="H277" s="115"/>
      <c r="I277" s="115"/>
      <c r="J277" s="115"/>
      <c r="K277" s="115"/>
      <c r="L277" s="115"/>
    </row>
    <row r="278" spans="1:12" x14ac:dyDescent="0.25">
      <c r="A278" s="97" t="s">
        <v>970</v>
      </c>
      <c r="B278" s="108" t="s">
        <v>986</v>
      </c>
      <c r="C278" s="118" t="s">
        <v>71</v>
      </c>
      <c r="D278" s="230">
        <v>579.20000000000005</v>
      </c>
      <c r="E278" s="231"/>
      <c r="F278" s="128" t="s">
        <v>987</v>
      </c>
      <c r="G278" s="98" t="s">
        <v>978</v>
      </c>
      <c r="H278" s="115"/>
      <c r="I278" s="115"/>
      <c r="J278" s="115"/>
      <c r="K278" s="115"/>
      <c r="L278" s="115"/>
    </row>
    <row r="279" spans="1:12" x14ac:dyDescent="0.25">
      <c r="A279" s="97" t="s">
        <v>970</v>
      </c>
      <c r="B279" s="108" t="s">
        <v>986</v>
      </c>
      <c r="C279" s="118" t="s">
        <v>71</v>
      </c>
      <c r="D279" s="230">
        <v>471</v>
      </c>
      <c r="E279" s="231"/>
      <c r="F279" s="128" t="s">
        <v>988</v>
      </c>
      <c r="G279" s="98" t="s">
        <v>978</v>
      </c>
      <c r="H279" s="115"/>
      <c r="I279" s="115"/>
      <c r="J279" s="115"/>
      <c r="K279" s="115"/>
      <c r="L279" s="115"/>
    </row>
    <row r="280" spans="1:12" x14ac:dyDescent="0.25">
      <c r="A280" s="97" t="s">
        <v>970</v>
      </c>
      <c r="B280" s="108" t="s">
        <v>989</v>
      </c>
      <c r="C280" s="118" t="s">
        <v>71</v>
      </c>
      <c r="D280" s="230">
        <v>80</v>
      </c>
      <c r="E280" s="231"/>
      <c r="F280" s="128" t="s">
        <v>990</v>
      </c>
      <c r="G280" s="98" t="s">
        <v>978</v>
      </c>
      <c r="H280" s="115"/>
      <c r="I280" s="115"/>
      <c r="J280" s="115"/>
      <c r="K280" s="115"/>
      <c r="L280" s="115"/>
    </row>
    <row r="281" spans="1:12" x14ac:dyDescent="0.25">
      <c r="A281" s="97" t="s">
        <v>970</v>
      </c>
      <c r="B281" s="108" t="s">
        <v>991</v>
      </c>
      <c r="C281" s="118" t="s">
        <v>71</v>
      </c>
      <c r="D281" s="230">
        <v>582</v>
      </c>
      <c r="E281" s="231"/>
      <c r="F281" s="128" t="s">
        <v>992</v>
      </c>
      <c r="G281" s="98" t="s">
        <v>978</v>
      </c>
      <c r="H281" s="115"/>
      <c r="I281" s="115"/>
      <c r="J281" s="115"/>
      <c r="K281" s="115"/>
      <c r="L281" s="115"/>
    </row>
    <row r="282" spans="1:12" x14ac:dyDescent="0.25">
      <c r="A282" s="97" t="s">
        <v>970</v>
      </c>
      <c r="B282" s="108" t="s">
        <v>989</v>
      </c>
      <c r="C282" s="118" t="s">
        <v>71</v>
      </c>
      <c r="D282" s="230">
        <v>550</v>
      </c>
      <c r="E282" s="231"/>
      <c r="F282" s="128" t="s">
        <v>990</v>
      </c>
      <c r="G282" s="98" t="s">
        <v>978</v>
      </c>
      <c r="H282" s="115"/>
      <c r="I282" s="115"/>
      <c r="J282" s="115"/>
      <c r="K282" s="115"/>
      <c r="L282" s="115"/>
    </row>
    <row r="283" spans="1:12" x14ac:dyDescent="0.25">
      <c r="A283" s="97" t="s">
        <v>970</v>
      </c>
      <c r="B283" s="108" t="s">
        <v>993</v>
      </c>
      <c r="C283" s="118" t="s">
        <v>71</v>
      </c>
      <c r="D283" s="230">
        <v>800</v>
      </c>
      <c r="E283" s="231"/>
      <c r="F283" s="128" t="s">
        <v>994</v>
      </c>
      <c r="G283" s="98" t="s">
        <v>978</v>
      </c>
      <c r="H283" s="115"/>
      <c r="I283" s="115"/>
      <c r="J283" s="115"/>
      <c r="K283" s="115"/>
      <c r="L283" s="115"/>
    </row>
    <row r="284" spans="1:12" x14ac:dyDescent="0.25">
      <c r="A284" s="97" t="s">
        <v>970</v>
      </c>
      <c r="B284" s="108" t="s">
        <v>993</v>
      </c>
      <c r="C284" s="118" t="s">
        <v>71</v>
      </c>
      <c r="D284" s="230">
        <v>450</v>
      </c>
      <c r="E284" s="231"/>
      <c r="F284" s="128" t="s">
        <v>994</v>
      </c>
      <c r="G284" s="98" t="s">
        <v>978</v>
      </c>
      <c r="H284" s="115"/>
      <c r="I284" s="115"/>
      <c r="J284" s="115"/>
      <c r="K284" s="115"/>
      <c r="L284" s="115"/>
    </row>
    <row r="285" spans="1:12" x14ac:dyDescent="0.25">
      <c r="A285" s="97" t="s">
        <v>970</v>
      </c>
      <c r="B285" s="108" t="s">
        <v>991</v>
      </c>
      <c r="C285" s="118" t="s">
        <v>71</v>
      </c>
      <c r="D285" s="230">
        <v>581.5</v>
      </c>
      <c r="E285" s="231"/>
      <c r="F285" s="128" t="s">
        <v>992</v>
      </c>
      <c r="G285" s="98" t="s">
        <v>978</v>
      </c>
      <c r="H285" s="115"/>
      <c r="I285" s="115"/>
      <c r="J285" s="115"/>
      <c r="K285" s="115"/>
      <c r="L285" s="115"/>
    </row>
    <row r="286" spans="1:12" x14ac:dyDescent="0.25">
      <c r="A286" s="97" t="s">
        <v>970</v>
      </c>
      <c r="B286" s="108" t="s">
        <v>995</v>
      </c>
      <c r="C286" s="118" t="s">
        <v>71</v>
      </c>
      <c r="D286" s="230">
        <v>800</v>
      </c>
      <c r="E286" s="231"/>
      <c r="F286" s="128" t="s">
        <v>994</v>
      </c>
      <c r="G286" s="98" t="s">
        <v>978</v>
      </c>
      <c r="H286" s="115"/>
      <c r="I286" s="115"/>
      <c r="J286" s="115"/>
      <c r="K286" s="115"/>
      <c r="L286" s="115"/>
    </row>
    <row r="287" spans="1:12" x14ac:dyDescent="0.25">
      <c r="A287" s="97" t="s">
        <v>970</v>
      </c>
      <c r="B287" s="108" t="s">
        <v>996</v>
      </c>
      <c r="C287" s="118" t="s">
        <v>71</v>
      </c>
      <c r="D287" s="230">
        <v>400</v>
      </c>
      <c r="E287" s="231"/>
      <c r="F287" s="128" t="s">
        <v>990</v>
      </c>
      <c r="G287" s="98" t="s">
        <v>978</v>
      </c>
      <c r="H287" s="115"/>
      <c r="I287" s="115"/>
      <c r="J287" s="115"/>
      <c r="K287" s="115"/>
      <c r="L287" s="115"/>
    </row>
    <row r="288" spans="1:12" x14ac:dyDescent="0.25">
      <c r="A288" s="97" t="s">
        <v>970</v>
      </c>
      <c r="B288" s="108" t="s">
        <v>997</v>
      </c>
      <c r="C288" s="118" t="s">
        <v>2</v>
      </c>
      <c r="D288" s="230">
        <v>2565</v>
      </c>
      <c r="E288" s="231"/>
      <c r="F288" s="128" t="s">
        <v>998</v>
      </c>
      <c r="G288" s="98" t="s">
        <v>980</v>
      </c>
      <c r="H288" s="115"/>
      <c r="I288" s="115"/>
      <c r="J288" s="115"/>
      <c r="K288" s="115"/>
      <c r="L288" s="115"/>
    </row>
    <row r="289" spans="1:12" x14ac:dyDescent="0.25">
      <c r="A289" s="97" t="s">
        <v>970</v>
      </c>
      <c r="B289" s="108" t="s">
        <v>975</v>
      </c>
      <c r="C289" s="118" t="s">
        <v>2</v>
      </c>
      <c r="D289" s="230">
        <v>1590</v>
      </c>
      <c r="E289" s="231"/>
      <c r="F289" s="128" t="s">
        <v>972</v>
      </c>
      <c r="G289" s="98" t="s">
        <v>973</v>
      </c>
      <c r="H289" s="115"/>
      <c r="I289" s="115"/>
      <c r="J289" s="115"/>
      <c r="K289" s="115"/>
      <c r="L289" s="115"/>
    </row>
    <row r="290" spans="1:12" x14ac:dyDescent="0.25">
      <c r="A290" s="97" t="s">
        <v>970</v>
      </c>
      <c r="B290" s="108" t="s">
        <v>999</v>
      </c>
      <c r="C290" s="118" t="s">
        <v>72</v>
      </c>
      <c r="D290" s="230">
        <v>2006.4</v>
      </c>
      <c r="E290" s="231"/>
      <c r="F290" s="128" t="s">
        <v>972</v>
      </c>
      <c r="G290" s="98" t="s">
        <v>973</v>
      </c>
      <c r="H290" s="115"/>
      <c r="I290" s="115"/>
      <c r="J290" s="115"/>
      <c r="K290" s="115"/>
      <c r="L290" s="115"/>
    </row>
    <row r="291" spans="1:12" x14ac:dyDescent="0.25">
      <c r="A291" s="97" t="s">
        <v>970</v>
      </c>
      <c r="B291" s="108" t="s">
        <v>1000</v>
      </c>
      <c r="C291" s="118" t="s">
        <v>72</v>
      </c>
      <c r="D291" s="230">
        <v>877.8</v>
      </c>
      <c r="E291" s="231"/>
      <c r="F291" s="128" t="s">
        <v>972</v>
      </c>
      <c r="G291" s="98" t="s">
        <v>973</v>
      </c>
      <c r="H291" s="115"/>
      <c r="I291" s="115"/>
      <c r="J291" s="115"/>
      <c r="K291" s="115"/>
      <c r="L291" s="115"/>
    </row>
    <row r="292" spans="1:12" x14ac:dyDescent="0.25">
      <c r="A292" s="97" t="s">
        <v>970</v>
      </c>
      <c r="B292" s="108" t="s">
        <v>991</v>
      </c>
      <c r="C292" s="118" t="s">
        <v>71</v>
      </c>
      <c r="D292" s="230">
        <v>581.5</v>
      </c>
      <c r="E292" s="231"/>
      <c r="F292" s="128" t="s">
        <v>992</v>
      </c>
      <c r="G292" s="98" t="s">
        <v>980</v>
      </c>
      <c r="H292" s="115"/>
      <c r="I292" s="115"/>
      <c r="J292" s="115"/>
      <c r="K292" s="115"/>
      <c r="L292" s="115"/>
    </row>
    <row r="293" spans="1:12" x14ac:dyDescent="0.25">
      <c r="A293" s="97" t="s">
        <v>970</v>
      </c>
      <c r="B293" s="108" t="s">
        <v>991</v>
      </c>
      <c r="C293" s="118" t="s">
        <v>71</v>
      </c>
      <c r="D293" s="230">
        <v>581.5</v>
      </c>
      <c r="E293" s="231"/>
      <c r="F293" s="128" t="s">
        <v>992</v>
      </c>
      <c r="G293" s="98" t="s">
        <v>980</v>
      </c>
      <c r="H293" s="115"/>
      <c r="I293" s="115"/>
      <c r="J293" s="115"/>
      <c r="K293" s="115"/>
      <c r="L293" s="115"/>
    </row>
    <row r="294" spans="1:12" x14ac:dyDescent="0.25">
      <c r="A294" s="97" t="s">
        <v>970</v>
      </c>
      <c r="B294" s="108" t="s">
        <v>1001</v>
      </c>
      <c r="C294" s="118" t="s">
        <v>71</v>
      </c>
      <c r="D294" s="230">
        <v>1400</v>
      </c>
      <c r="E294" s="231"/>
      <c r="F294" s="128" t="s">
        <v>994</v>
      </c>
      <c r="G294" s="98" t="s">
        <v>980</v>
      </c>
      <c r="H294" s="115"/>
      <c r="I294" s="115"/>
      <c r="J294" s="115"/>
      <c r="K294" s="115"/>
      <c r="L294" s="115"/>
    </row>
    <row r="295" spans="1:12" x14ac:dyDescent="0.25">
      <c r="A295" s="97" t="s">
        <v>970</v>
      </c>
      <c r="B295" s="108" t="s">
        <v>1001</v>
      </c>
      <c r="C295" s="118" t="s">
        <v>71</v>
      </c>
      <c r="D295" s="230">
        <v>1000</v>
      </c>
      <c r="E295" s="231"/>
      <c r="F295" s="128" t="s">
        <v>1002</v>
      </c>
      <c r="G295" s="98" t="s">
        <v>980</v>
      </c>
      <c r="H295" s="115"/>
      <c r="I295" s="115"/>
      <c r="J295" s="115"/>
      <c r="K295" s="115"/>
      <c r="L295" s="115"/>
    </row>
    <row r="296" spans="1:12" x14ac:dyDescent="0.25">
      <c r="A296" s="97" t="s">
        <v>970</v>
      </c>
      <c r="B296" s="108" t="s">
        <v>1003</v>
      </c>
      <c r="C296" s="118" t="s">
        <v>71</v>
      </c>
      <c r="D296" s="230">
        <v>500</v>
      </c>
      <c r="E296" s="231"/>
      <c r="F296" s="128" t="s">
        <v>1004</v>
      </c>
      <c r="G296" s="98" t="s">
        <v>980</v>
      </c>
      <c r="H296" s="115"/>
      <c r="I296" s="115"/>
      <c r="J296" s="115"/>
      <c r="K296" s="115"/>
      <c r="L296" s="115"/>
    </row>
    <row r="297" spans="1:12" x14ac:dyDescent="0.25">
      <c r="A297" s="97" t="s">
        <v>970</v>
      </c>
      <c r="B297" s="108" t="s">
        <v>71</v>
      </c>
      <c r="C297" s="118" t="s">
        <v>71</v>
      </c>
      <c r="D297" s="230">
        <v>1699</v>
      </c>
      <c r="E297" s="231"/>
      <c r="F297" s="128" t="s">
        <v>1005</v>
      </c>
      <c r="G297" s="98" t="s">
        <v>980</v>
      </c>
      <c r="H297" s="115"/>
      <c r="I297" s="115"/>
      <c r="J297" s="115"/>
      <c r="K297" s="115"/>
      <c r="L297" s="115"/>
    </row>
    <row r="298" spans="1:12" x14ac:dyDescent="0.25">
      <c r="A298" s="97" t="s">
        <v>970</v>
      </c>
      <c r="B298" s="108" t="s">
        <v>1006</v>
      </c>
      <c r="C298" s="118" t="s">
        <v>2</v>
      </c>
      <c r="D298" s="230">
        <v>6378</v>
      </c>
      <c r="E298" s="231"/>
      <c r="F298" s="128" t="s">
        <v>713</v>
      </c>
      <c r="G298" s="98" t="s">
        <v>978</v>
      </c>
      <c r="H298" s="115"/>
      <c r="I298" s="115"/>
      <c r="J298" s="115"/>
      <c r="K298" s="115"/>
      <c r="L298" s="115"/>
    </row>
    <row r="299" spans="1:12" x14ac:dyDescent="0.25">
      <c r="A299" s="97" t="s">
        <v>970</v>
      </c>
      <c r="B299" s="108" t="s">
        <v>1007</v>
      </c>
      <c r="C299" s="118" t="s">
        <v>70</v>
      </c>
      <c r="D299" s="230">
        <v>330000</v>
      </c>
      <c r="E299" s="231"/>
      <c r="F299" s="128" t="s">
        <v>1008</v>
      </c>
      <c r="G299" s="98" t="s">
        <v>973</v>
      </c>
      <c r="H299" s="115"/>
      <c r="I299" s="115"/>
      <c r="J299" s="115"/>
      <c r="K299" s="115"/>
      <c r="L299" s="115"/>
    </row>
    <row r="300" spans="1:12" x14ac:dyDescent="0.25">
      <c r="A300" s="142"/>
      <c r="B300" s="108"/>
      <c r="C300" s="118"/>
      <c r="D300" s="229"/>
      <c r="E300" s="229">
        <v>644871.9</v>
      </c>
      <c r="F300" s="122"/>
      <c r="G300" s="121"/>
      <c r="H300" s="115"/>
      <c r="I300" s="115"/>
      <c r="J300" s="115"/>
      <c r="K300" s="115"/>
      <c r="L300" s="115"/>
    </row>
    <row r="301" spans="1:12" x14ac:dyDescent="0.25">
      <c r="A301" s="142"/>
      <c r="B301" s="108"/>
      <c r="C301" s="118"/>
      <c r="D301" s="228"/>
      <c r="E301" s="229"/>
      <c r="F301" s="122"/>
      <c r="G301" s="121"/>
      <c r="H301" s="115"/>
      <c r="I301" s="115"/>
      <c r="J301" s="115"/>
      <c r="K301" s="115"/>
      <c r="L301" s="115"/>
    </row>
    <row r="302" spans="1:12" x14ac:dyDescent="0.25">
      <c r="A302" s="142" t="s">
        <v>1009</v>
      </c>
      <c r="B302" s="108" t="s">
        <v>1010</v>
      </c>
      <c r="C302" s="118" t="s">
        <v>71</v>
      </c>
      <c r="D302" s="228">
        <v>22465</v>
      </c>
      <c r="E302" s="229"/>
      <c r="F302" s="120" t="s">
        <v>1011</v>
      </c>
      <c r="G302" s="121" t="s">
        <v>1012</v>
      </c>
      <c r="H302" s="115"/>
      <c r="I302" s="115"/>
      <c r="J302" s="115"/>
      <c r="K302" s="115"/>
      <c r="L302" s="115"/>
    </row>
    <row r="303" spans="1:12" x14ac:dyDescent="0.25">
      <c r="A303" s="142" t="s">
        <v>1009</v>
      </c>
      <c r="B303" s="108" t="s">
        <v>1013</v>
      </c>
      <c r="C303" s="118" t="s">
        <v>71</v>
      </c>
      <c r="D303" s="228">
        <v>44930</v>
      </c>
      <c r="E303" s="229"/>
      <c r="F303" s="120" t="s">
        <v>1011</v>
      </c>
      <c r="G303" s="121" t="s">
        <v>1012</v>
      </c>
      <c r="H303" s="115"/>
      <c r="I303" s="115"/>
      <c r="J303" s="115"/>
      <c r="K303" s="115"/>
      <c r="L303" s="115"/>
    </row>
    <row r="304" spans="1:12" x14ac:dyDescent="0.25">
      <c r="A304" s="142" t="s">
        <v>1009</v>
      </c>
      <c r="B304" s="108" t="s">
        <v>1014</v>
      </c>
      <c r="C304" s="118" t="s">
        <v>71</v>
      </c>
      <c r="D304" s="228">
        <v>29230</v>
      </c>
      <c r="E304" s="229"/>
      <c r="F304" s="120" t="s">
        <v>1011</v>
      </c>
      <c r="G304" s="121" t="s">
        <v>1012</v>
      </c>
      <c r="H304" s="115"/>
      <c r="I304" s="115"/>
      <c r="J304" s="115"/>
      <c r="K304" s="115"/>
      <c r="L304" s="115"/>
    </row>
    <row r="305" spans="1:12" x14ac:dyDescent="0.25">
      <c r="A305" s="142" t="s">
        <v>1009</v>
      </c>
      <c r="B305" s="108" t="s">
        <v>1015</v>
      </c>
      <c r="C305" s="118" t="s">
        <v>71</v>
      </c>
      <c r="D305" s="228">
        <v>8820</v>
      </c>
      <c r="E305" s="229"/>
      <c r="F305" s="120" t="s">
        <v>1011</v>
      </c>
      <c r="G305" s="121" t="s">
        <v>1012</v>
      </c>
      <c r="H305" s="115"/>
      <c r="I305" s="115"/>
      <c r="J305" s="115"/>
      <c r="K305" s="115"/>
      <c r="L305" s="115"/>
    </row>
    <row r="306" spans="1:12" x14ac:dyDescent="0.25">
      <c r="A306" s="142" t="s">
        <v>1009</v>
      </c>
      <c r="B306" s="108" t="s">
        <v>1016</v>
      </c>
      <c r="C306" s="118" t="s">
        <v>71</v>
      </c>
      <c r="D306" s="228">
        <v>22465</v>
      </c>
      <c r="E306" s="229"/>
      <c r="F306" s="120" t="s">
        <v>1011</v>
      </c>
      <c r="G306" s="121" t="s">
        <v>1012</v>
      </c>
      <c r="H306" s="115"/>
      <c r="I306" s="115"/>
      <c r="J306" s="115"/>
      <c r="K306" s="115"/>
      <c r="L306" s="115"/>
    </row>
    <row r="307" spans="1:12" x14ac:dyDescent="0.25">
      <c r="A307" s="142" t="s">
        <v>1009</v>
      </c>
      <c r="B307" s="108" t="s">
        <v>1016</v>
      </c>
      <c r="C307" s="118" t="s">
        <v>71</v>
      </c>
      <c r="D307" s="228">
        <v>22465</v>
      </c>
      <c r="E307" s="229"/>
      <c r="F307" s="120" t="s">
        <v>1011</v>
      </c>
      <c r="G307" s="121" t="s">
        <v>1012</v>
      </c>
      <c r="H307" s="115"/>
      <c r="I307" s="115"/>
      <c r="J307" s="115"/>
      <c r="K307" s="115"/>
      <c r="L307" s="115"/>
    </row>
    <row r="308" spans="1:12" x14ac:dyDescent="0.25">
      <c r="A308" s="142" t="s">
        <v>1009</v>
      </c>
      <c r="B308" s="108" t="s">
        <v>1010</v>
      </c>
      <c r="C308" s="118" t="s">
        <v>71</v>
      </c>
      <c r="D308" s="228">
        <v>13468</v>
      </c>
      <c r="E308" s="229"/>
      <c r="F308" s="120" t="s">
        <v>1011</v>
      </c>
      <c r="G308" s="121" t="s">
        <v>1012</v>
      </c>
      <c r="H308" s="115"/>
      <c r="I308" s="115"/>
      <c r="J308" s="115"/>
      <c r="K308" s="115"/>
      <c r="L308" s="115"/>
    </row>
    <row r="309" spans="1:12" x14ac:dyDescent="0.25">
      <c r="A309" s="142" t="s">
        <v>1009</v>
      </c>
      <c r="B309" s="108" t="s">
        <v>1015</v>
      </c>
      <c r="C309" s="118" t="s">
        <v>71</v>
      </c>
      <c r="D309" s="228">
        <v>22465</v>
      </c>
      <c r="E309" s="229"/>
      <c r="F309" s="120" t="s">
        <v>1011</v>
      </c>
      <c r="G309" s="121" t="s">
        <v>1012</v>
      </c>
      <c r="H309" s="115"/>
      <c r="I309" s="115"/>
      <c r="J309" s="115"/>
      <c r="K309" s="115"/>
      <c r="L309" s="115"/>
    </row>
    <row r="310" spans="1:12" x14ac:dyDescent="0.25">
      <c r="A310" s="142" t="s">
        <v>1009</v>
      </c>
      <c r="B310" s="108" t="s">
        <v>1016</v>
      </c>
      <c r="C310" s="118" t="s">
        <v>71</v>
      </c>
      <c r="D310" s="228">
        <v>13468</v>
      </c>
      <c r="E310" s="229"/>
      <c r="F310" s="120" t="s">
        <v>1011</v>
      </c>
      <c r="G310" s="121" t="s">
        <v>1012</v>
      </c>
      <c r="H310" s="115"/>
      <c r="I310" s="115"/>
      <c r="J310" s="115"/>
      <c r="K310" s="115"/>
      <c r="L310" s="115"/>
    </row>
    <row r="311" spans="1:12" x14ac:dyDescent="0.25">
      <c r="A311" s="142" t="s">
        <v>1009</v>
      </c>
      <c r="B311" s="108" t="s">
        <v>1016</v>
      </c>
      <c r="C311" s="118" t="s">
        <v>71</v>
      </c>
      <c r="D311" s="228">
        <v>22465</v>
      </c>
      <c r="E311" s="229"/>
      <c r="F311" s="120" t="s">
        <v>1011</v>
      </c>
      <c r="G311" s="121" t="s">
        <v>1012</v>
      </c>
      <c r="H311" s="115"/>
      <c r="I311" s="115"/>
      <c r="J311" s="115"/>
      <c r="K311" s="115"/>
      <c r="L311" s="115"/>
    </row>
    <row r="312" spans="1:12" x14ac:dyDescent="0.25">
      <c r="A312" s="142" t="s">
        <v>1009</v>
      </c>
      <c r="B312" s="108" t="s">
        <v>1010</v>
      </c>
      <c r="C312" s="118" t="s">
        <v>71</v>
      </c>
      <c r="D312" s="228">
        <v>13468</v>
      </c>
      <c r="E312" s="229"/>
      <c r="F312" s="120" t="s">
        <v>1011</v>
      </c>
      <c r="G312" s="121" t="s">
        <v>1012</v>
      </c>
      <c r="H312" s="115"/>
      <c r="I312" s="115"/>
      <c r="J312" s="115"/>
      <c r="K312" s="115"/>
      <c r="L312" s="115"/>
    </row>
    <row r="313" spans="1:12" x14ac:dyDescent="0.25">
      <c r="A313" s="142" t="s">
        <v>1009</v>
      </c>
      <c r="B313" s="108" t="s">
        <v>1017</v>
      </c>
      <c r="C313" s="118" t="s">
        <v>71</v>
      </c>
      <c r="D313" s="228">
        <v>13468</v>
      </c>
      <c r="E313" s="229"/>
      <c r="F313" s="120" t="s">
        <v>1011</v>
      </c>
      <c r="G313" s="121" t="s">
        <v>1012</v>
      </c>
      <c r="H313" s="115"/>
      <c r="I313" s="115"/>
      <c r="J313" s="115"/>
      <c r="K313" s="115"/>
      <c r="L313" s="115"/>
    </row>
    <row r="314" spans="1:12" x14ac:dyDescent="0.25">
      <c r="A314" s="142" t="s">
        <v>1009</v>
      </c>
      <c r="B314" s="108" t="s">
        <v>1016</v>
      </c>
      <c r="C314" s="118" t="s">
        <v>71</v>
      </c>
      <c r="D314" s="228">
        <v>22465</v>
      </c>
      <c r="E314" s="229"/>
      <c r="F314" s="120" t="s">
        <v>1011</v>
      </c>
      <c r="G314" s="121" t="s">
        <v>1012</v>
      </c>
      <c r="H314" s="115"/>
      <c r="I314" s="115"/>
      <c r="J314" s="115"/>
      <c r="K314" s="115"/>
      <c r="L314" s="115"/>
    </row>
    <row r="315" spans="1:12" x14ac:dyDescent="0.25">
      <c r="A315" s="142" t="s">
        <v>1009</v>
      </c>
      <c r="B315" s="108" t="s">
        <v>1016</v>
      </c>
      <c r="C315" s="118" t="s">
        <v>71</v>
      </c>
      <c r="D315" s="228">
        <v>22465</v>
      </c>
      <c r="E315" s="229"/>
      <c r="F315" s="120" t="s">
        <v>1011</v>
      </c>
      <c r="G315" s="121" t="s">
        <v>1012</v>
      </c>
      <c r="H315" s="115"/>
      <c r="I315" s="115"/>
      <c r="J315" s="115"/>
      <c r="K315" s="115"/>
      <c r="L315" s="115"/>
    </row>
    <row r="316" spans="1:12" x14ac:dyDescent="0.25">
      <c r="A316" s="142" t="s">
        <v>1009</v>
      </c>
      <c r="B316" s="108" t="s">
        <v>1016</v>
      </c>
      <c r="C316" s="118" t="s">
        <v>71</v>
      </c>
      <c r="D316" s="228">
        <v>22465</v>
      </c>
      <c r="E316" s="229"/>
      <c r="F316" s="120" t="s">
        <v>1011</v>
      </c>
      <c r="G316" s="121" t="s">
        <v>1012</v>
      </c>
      <c r="H316" s="115"/>
      <c r="I316" s="115"/>
      <c r="J316" s="115"/>
      <c r="K316" s="115"/>
      <c r="L316" s="115"/>
    </row>
    <row r="317" spans="1:12" x14ac:dyDescent="0.25">
      <c r="A317" s="142" t="s">
        <v>1009</v>
      </c>
      <c r="B317" s="108" t="s">
        <v>1018</v>
      </c>
      <c r="C317" s="118" t="s">
        <v>71</v>
      </c>
      <c r="D317" s="228">
        <v>22465</v>
      </c>
      <c r="E317" s="229"/>
      <c r="F317" s="120" t="s">
        <v>1011</v>
      </c>
      <c r="G317" s="121" t="s">
        <v>1012</v>
      </c>
      <c r="H317" s="115"/>
      <c r="I317" s="115"/>
      <c r="J317" s="115"/>
      <c r="K317" s="115"/>
      <c r="L317" s="115"/>
    </row>
    <row r="318" spans="1:12" x14ac:dyDescent="0.25">
      <c r="A318" s="142" t="s">
        <v>1009</v>
      </c>
      <c r="B318" s="108" t="s">
        <v>1019</v>
      </c>
      <c r="C318" s="118" t="s">
        <v>71</v>
      </c>
      <c r="D318" s="228">
        <v>25000</v>
      </c>
      <c r="E318" s="229"/>
      <c r="F318" s="120" t="s">
        <v>1011</v>
      </c>
      <c r="G318" s="121" t="s">
        <v>1012</v>
      </c>
      <c r="H318" s="115"/>
      <c r="I318" s="115"/>
      <c r="J318" s="115"/>
      <c r="K318" s="115"/>
      <c r="L318" s="115"/>
    </row>
    <row r="319" spans="1:12" x14ac:dyDescent="0.25">
      <c r="A319" s="142" t="s">
        <v>1009</v>
      </c>
      <c r="B319" s="108" t="s">
        <v>1020</v>
      </c>
      <c r="C319" s="118" t="s">
        <v>71</v>
      </c>
      <c r="D319" s="228">
        <v>25000</v>
      </c>
      <c r="E319" s="229"/>
      <c r="F319" s="120" t="s">
        <v>1011</v>
      </c>
      <c r="G319" s="121" t="s">
        <v>1012</v>
      </c>
      <c r="H319" s="115"/>
      <c r="I319" s="115"/>
      <c r="J319" s="115"/>
      <c r="K319" s="115"/>
      <c r="L319" s="115"/>
    </row>
    <row r="320" spans="1:12" x14ac:dyDescent="0.25">
      <c r="A320" s="142" t="s">
        <v>1009</v>
      </c>
      <c r="B320" s="108" t="s">
        <v>1019</v>
      </c>
      <c r="C320" s="118" t="s">
        <v>71</v>
      </c>
      <c r="D320" s="228">
        <v>25000</v>
      </c>
      <c r="E320" s="229"/>
      <c r="F320" s="120" t="s">
        <v>1011</v>
      </c>
      <c r="G320" s="121" t="s">
        <v>1012</v>
      </c>
      <c r="H320" s="115"/>
      <c r="I320" s="115"/>
      <c r="J320" s="115"/>
      <c r="K320" s="115"/>
      <c r="L320" s="115"/>
    </row>
    <row r="321" spans="1:12" x14ac:dyDescent="0.25">
      <c r="A321" s="142" t="s">
        <v>1009</v>
      </c>
      <c r="B321" s="108" t="s">
        <v>1021</v>
      </c>
      <c r="C321" s="118" t="s">
        <v>71</v>
      </c>
      <c r="D321" s="228">
        <v>49320</v>
      </c>
      <c r="E321" s="229"/>
      <c r="F321" s="120" t="s">
        <v>1011</v>
      </c>
      <c r="G321" s="121" t="s">
        <v>1012</v>
      </c>
      <c r="H321" s="115"/>
      <c r="I321" s="115"/>
      <c r="J321" s="115"/>
      <c r="K321" s="115"/>
      <c r="L321" s="115"/>
    </row>
    <row r="322" spans="1:12" x14ac:dyDescent="0.25">
      <c r="A322" s="142" t="s">
        <v>1009</v>
      </c>
      <c r="B322" s="108" t="s">
        <v>1021</v>
      </c>
      <c r="C322" s="118" t="s">
        <v>71</v>
      </c>
      <c r="D322" s="228">
        <v>50195</v>
      </c>
      <c r="E322" s="229"/>
      <c r="F322" s="120" t="s">
        <v>1011</v>
      </c>
      <c r="G322" s="121" t="s">
        <v>1012</v>
      </c>
      <c r="H322" s="115"/>
      <c r="I322" s="115"/>
      <c r="J322" s="115"/>
      <c r="K322" s="115"/>
      <c r="L322" s="115"/>
    </row>
    <row r="323" spans="1:12" x14ac:dyDescent="0.25">
      <c r="A323" s="142"/>
      <c r="B323" s="108"/>
      <c r="C323" s="118"/>
      <c r="D323" s="229"/>
      <c r="E323" s="229">
        <v>513552</v>
      </c>
      <c r="F323" s="122"/>
      <c r="G323" s="121"/>
      <c r="H323" s="115"/>
      <c r="I323" s="115"/>
      <c r="J323" s="115"/>
      <c r="K323" s="115"/>
      <c r="L323" s="115"/>
    </row>
    <row r="324" spans="1:12" x14ac:dyDescent="0.25">
      <c r="A324" s="142"/>
      <c r="B324" s="131" t="s">
        <v>706</v>
      </c>
      <c r="C324" s="118"/>
      <c r="D324" s="228"/>
      <c r="E324" s="229"/>
      <c r="F324" s="122"/>
      <c r="G324" s="121"/>
      <c r="H324" s="115"/>
      <c r="I324" s="115"/>
      <c r="J324" s="115"/>
      <c r="K324" s="115"/>
      <c r="L324" s="115"/>
    </row>
    <row r="325" spans="1:12" ht="15" customHeight="1" x14ac:dyDescent="0.25">
      <c r="A325" s="142" t="s">
        <v>1022</v>
      </c>
      <c r="B325" s="131" t="s">
        <v>1023</v>
      </c>
      <c r="C325" s="118" t="s">
        <v>2</v>
      </c>
      <c r="D325" s="228">
        <v>1709451.66</v>
      </c>
      <c r="E325" s="229"/>
      <c r="F325" s="120" t="s">
        <v>1024</v>
      </c>
      <c r="G325" s="121" t="s">
        <v>924</v>
      </c>
      <c r="H325" s="115"/>
      <c r="I325" s="115"/>
      <c r="J325" s="115"/>
      <c r="K325" s="115"/>
      <c r="L325" s="115"/>
    </row>
    <row r="326" spans="1:12" ht="15" customHeight="1" x14ac:dyDescent="0.25">
      <c r="A326" s="142" t="s">
        <v>1022</v>
      </c>
      <c r="B326" s="131" t="s">
        <v>997</v>
      </c>
      <c r="C326" s="118" t="s">
        <v>2</v>
      </c>
      <c r="D326" s="228">
        <v>2193.7399999999998</v>
      </c>
      <c r="E326" s="229"/>
      <c r="F326" s="120" t="s">
        <v>1025</v>
      </c>
      <c r="G326" s="121" t="s">
        <v>924</v>
      </c>
      <c r="H326" s="115"/>
      <c r="I326" s="115"/>
      <c r="J326" s="115"/>
      <c r="K326" s="115"/>
      <c r="L326" s="115"/>
    </row>
    <row r="327" spans="1:12" ht="15" customHeight="1" x14ac:dyDescent="0.25">
      <c r="A327" s="142" t="s">
        <v>1022</v>
      </c>
      <c r="B327" s="131" t="s">
        <v>1026</v>
      </c>
      <c r="C327" s="118" t="s">
        <v>72</v>
      </c>
      <c r="D327" s="228">
        <v>1196</v>
      </c>
      <c r="E327" s="229"/>
      <c r="F327" s="120" t="s">
        <v>1027</v>
      </c>
      <c r="G327" s="121" t="s">
        <v>1028</v>
      </c>
      <c r="H327" s="115"/>
      <c r="I327" s="115"/>
      <c r="J327" s="115"/>
      <c r="K327" s="115"/>
      <c r="L327" s="115"/>
    </row>
    <row r="328" spans="1:12" ht="15" customHeight="1" x14ac:dyDescent="0.25">
      <c r="A328" s="142" t="s">
        <v>1022</v>
      </c>
      <c r="B328" s="131" t="s">
        <v>1029</v>
      </c>
      <c r="C328" s="118" t="s">
        <v>2</v>
      </c>
      <c r="D328" s="228">
        <v>19750</v>
      </c>
      <c r="E328" s="229"/>
      <c r="F328" s="120" t="s">
        <v>1030</v>
      </c>
      <c r="G328" s="121" t="s">
        <v>924</v>
      </c>
      <c r="H328" s="115"/>
      <c r="I328" s="115"/>
      <c r="J328" s="115"/>
      <c r="K328" s="115"/>
      <c r="L328" s="115"/>
    </row>
    <row r="329" spans="1:12" ht="15" customHeight="1" x14ac:dyDescent="0.25">
      <c r="A329" s="142" t="s">
        <v>1022</v>
      </c>
      <c r="B329" s="131" t="s">
        <v>1031</v>
      </c>
      <c r="C329" s="118" t="s">
        <v>2</v>
      </c>
      <c r="D329" s="228">
        <v>1978</v>
      </c>
      <c r="E329" s="229"/>
      <c r="F329" s="154" t="s">
        <v>1032</v>
      </c>
      <c r="G329" s="155" t="s">
        <v>1033</v>
      </c>
      <c r="H329" s="115"/>
      <c r="I329" s="115"/>
      <c r="J329" s="115"/>
      <c r="K329" s="115"/>
      <c r="L329" s="115"/>
    </row>
    <row r="330" spans="1:12" ht="15" customHeight="1" x14ac:dyDescent="0.25">
      <c r="A330" s="142" t="s">
        <v>1022</v>
      </c>
      <c r="B330" s="131" t="s">
        <v>1034</v>
      </c>
      <c r="C330" s="118" t="s">
        <v>72</v>
      </c>
      <c r="D330" s="228">
        <v>16786.5</v>
      </c>
      <c r="E330" s="229"/>
      <c r="F330" s="154" t="s">
        <v>1025</v>
      </c>
      <c r="G330" s="155" t="s">
        <v>1035</v>
      </c>
      <c r="H330" s="115"/>
      <c r="I330" s="115"/>
      <c r="J330" s="115"/>
      <c r="K330" s="115"/>
      <c r="L330" s="115"/>
    </row>
    <row r="331" spans="1:12" ht="15" customHeight="1" x14ac:dyDescent="0.25">
      <c r="A331" s="142" t="s">
        <v>1022</v>
      </c>
      <c r="B331" s="131" t="s">
        <v>1036</v>
      </c>
      <c r="C331" s="118" t="s">
        <v>2</v>
      </c>
      <c r="D331" s="228">
        <v>21799.99</v>
      </c>
      <c r="E331" s="229"/>
      <c r="F331" s="154" t="s">
        <v>1037</v>
      </c>
      <c r="G331" s="155" t="s">
        <v>1038</v>
      </c>
      <c r="H331" s="115"/>
      <c r="I331" s="115"/>
      <c r="J331" s="115"/>
      <c r="K331" s="115"/>
      <c r="L331" s="115"/>
    </row>
    <row r="332" spans="1:12" ht="15" customHeight="1" x14ac:dyDescent="0.25">
      <c r="A332" s="142" t="s">
        <v>1022</v>
      </c>
      <c r="B332" s="131" t="s">
        <v>1023</v>
      </c>
      <c r="C332" s="118" t="s">
        <v>2</v>
      </c>
      <c r="D332" s="228">
        <v>337000</v>
      </c>
      <c r="E332" s="229"/>
      <c r="F332" s="120" t="s">
        <v>1025</v>
      </c>
      <c r="G332" s="121" t="s">
        <v>924</v>
      </c>
      <c r="H332" s="115"/>
      <c r="I332" s="115"/>
      <c r="J332" s="115"/>
      <c r="K332" s="115"/>
      <c r="L332" s="115"/>
    </row>
    <row r="333" spans="1:12" ht="15" customHeight="1" x14ac:dyDescent="0.25">
      <c r="A333" s="142" t="s">
        <v>1022</v>
      </c>
      <c r="B333" s="131" t="s">
        <v>1039</v>
      </c>
      <c r="C333" s="118" t="s">
        <v>2</v>
      </c>
      <c r="D333" s="228">
        <v>250000</v>
      </c>
      <c r="E333" s="229"/>
      <c r="F333" s="120" t="s">
        <v>1040</v>
      </c>
      <c r="G333" s="121" t="s">
        <v>924</v>
      </c>
      <c r="H333" s="115"/>
      <c r="I333" s="115"/>
      <c r="J333" s="115"/>
      <c r="K333" s="115"/>
      <c r="L333" s="115"/>
    </row>
    <row r="334" spans="1:12" ht="15" customHeight="1" x14ac:dyDescent="0.25">
      <c r="A334" s="142" t="s">
        <v>1022</v>
      </c>
      <c r="B334" s="131" t="s">
        <v>1041</v>
      </c>
      <c r="C334" s="118" t="s">
        <v>1</v>
      </c>
      <c r="D334" s="228">
        <v>6368.56</v>
      </c>
      <c r="E334" s="229"/>
      <c r="F334" s="154" t="s">
        <v>1042</v>
      </c>
      <c r="G334" s="155" t="s">
        <v>1043</v>
      </c>
      <c r="H334" s="115"/>
      <c r="I334" s="115"/>
      <c r="J334" s="115"/>
      <c r="K334" s="115"/>
      <c r="L334" s="115"/>
    </row>
    <row r="335" spans="1:12" ht="15" customHeight="1" x14ac:dyDescent="0.25">
      <c r="A335" s="142" t="s">
        <v>1022</v>
      </c>
      <c r="B335" s="131" t="s">
        <v>1044</v>
      </c>
      <c r="C335" s="118" t="s">
        <v>2</v>
      </c>
      <c r="D335" s="228">
        <v>30000</v>
      </c>
      <c r="E335" s="229"/>
      <c r="F335" s="120" t="s">
        <v>1045</v>
      </c>
      <c r="G335" s="121" t="s">
        <v>1046</v>
      </c>
      <c r="H335" s="115"/>
      <c r="I335" s="115"/>
      <c r="J335" s="115"/>
      <c r="K335" s="115"/>
      <c r="L335" s="115"/>
    </row>
    <row r="336" spans="1:12" x14ac:dyDescent="0.25">
      <c r="A336" s="142"/>
      <c r="B336" s="156" t="s">
        <v>706</v>
      </c>
      <c r="C336" s="118"/>
      <c r="D336" s="229"/>
      <c r="E336" s="229">
        <v>2396524.4499999997</v>
      </c>
      <c r="F336" s="122"/>
      <c r="G336" s="121"/>
      <c r="H336" s="115"/>
      <c r="I336" s="115"/>
      <c r="J336" s="115"/>
      <c r="K336" s="115"/>
      <c r="L336" s="115"/>
    </row>
    <row r="337" spans="1:12" x14ac:dyDescent="0.25">
      <c r="A337" s="142"/>
      <c r="B337" s="156" t="s">
        <v>706</v>
      </c>
      <c r="C337" s="118"/>
      <c r="D337" s="228"/>
      <c r="E337" s="229"/>
      <c r="F337" s="122"/>
      <c r="G337" s="121"/>
      <c r="H337" s="115"/>
      <c r="I337" s="115"/>
      <c r="J337" s="115"/>
      <c r="K337" s="115"/>
      <c r="L337" s="115"/>
    </row>
    <row r="338" spans="1:12" x14ac:dyDescent="0.25">
      <c r="A338" s="142" t="s">
        <v>79</v>
      </c>
      <c r="B338" s="156" t="s">
        <v>1047</v>
      </c>
      <c r="C338" s="118" t="s">
        <v>2</v>
      </c>
      <c r="D338" s="228">
        <v>469543.2</v>
      </c>
      <c r="E338" s="229"/>
      <c r="F338" s="120" t="s">
        <v>1048</v>
      </c>
      <c r="G338" s="121" t="s">
        <v>924</v>
      </c>
      <c r="H338" s="115"/>
      <c r="I338" s="115"/>
      <c r="J338" s="115"/>
      <c r="K338" s="115"/>
      <c r="L338" s="115"/>
    </row>
    <row r="339" spans="1:12" x14ac:dyDescent="0.25">
      <c r="A339" s="142" t="s">
        <v>79</v>
      </c>
      <c r="B339" s="156" t="s">
        <v>1049</v>
      </c>
      <c r="C339" s="118" t="s">
        <v>2</v>
      </c>
      <c r="D339" s="228">
        <v>22689.88</v>
      </c>
      <c r="E339" s="229"/>
      <c r="F339" s="120" t="s">
        <v>1048</v>
      </c>
      <c r="G339" s="121" t="s">
        <v>924</v>
      </c>
      <c r="H339" s="115"/>
      <c r="I339" s="115"/>
      <c r="J339" s="115"/>
      <c r="K339" s="115"/>
      <c r="L339" s="115"/>
    </row>
    <row r="340" spans="1:12" x14ac:dyDescent="0.25">
      <c r="A340" s="142" t="s">
        <v>79</v>
      </c>
      <c r="B340" s="156" t="s">
        <v>1050</v>
      </c>
      <c r="C340" s="118" t="s">
        <v>71</v>
      </c>
      <c r="D340" s="228">
        <v>18513.599999999999</v>
      </c>
      <c r="E340" s="229"/>
      <c r="F340" s="120" t="s">
        <v>1051</v>
      </c>
      <c r="G340" s="121" t="s">
        <v>924</v>
      </c>
      <c r="H340" s="115"/>
      <c r="I340" s="115"/>
      <c r="J340" s="115"/>
      <c r="K340" s="115"/>
      <c r="L340" s="115"/>
    </row>
    <row r="341" spans="1:12" x14ac:dyDescent="0.25">
      <c r="A341" s="142" t="s">
        <v>79</v>
      </c>
      <c r="B341" s="156" t="s">
        <v>1052</v>
      </c>
      <c r="C341" s="118" t="s">
        <v>2</v>
      </c>
      <c r="D341" s="228">
        <v>198374.02</v>
      </c>
      <c r="E341" s="229"/>
      <c r="F341" s="120" t="s">
        <v>1051</v>
      </c>
      <c r="G341" s="121" t="s">
        <v>924</v>
      </c>
      <c r="H341" s="115"/>
      <c r="I341" s="115"/>
      <c r="J341" s="115"/>
      <c r="K341" s="115"/>
      <c r="L341" s="115"/>
    </row>
    <row r="342" spans="1:12" x14ac:dyDescent="0.25">
      <c r="A342" s="142" t="s">
        <v>79</v>
      </c>
      <c r="B342" s="156" t="s">
        <v>1053</v>
      </c>
      <c r="C342" s="118" t="s">
        <v>2</v>
      </c>
      <c r="D342" s="228">
        <v>6545.67</v>
      </c>
      <c r="E342" s="229"/>
      <c r="F342" s="120" t="s">
        <v>1051</v>
      </c>
      <c r="G342" s="121" t="s">
        <v>924</v>
      </c>
      <c r="H342" s="115"/>
      <c r="I342" s="115"/>
      <c r="J342" s="115"/>
      <c r="K342" s="115"/>
      <c r="L342" s="115"/>
    </row>
    <row r="343" spans="1:12" x14ac:dyDescent="0.25">
      <c r="A343" s="142" t="s">
        <v>79</v>
      </c>
      <c r="B343" s="156" t="s">
        <v>1054</v>
      </c>
      <c r="C343" s="118" t="s">
        <v>2</v>
      </c>
      <c r="D343" s="228">
        <v>16512.54</v>
      </c>
      <c r="E343" s="229"/>
      <c r="F343" s="120" t="s">
        <v>1051</v>
      </c>
      <c r="G343" s="121" t="s">
        <v>924</v>
      </c>
      <c r="H343" s="115"/>
      <c r="I343" s="115"/>
      <c r="J343" s="115"/>
      <c r="K343" s="115"/>
      <c r="L343" s="115"/>
    </row>
    <row r="344" spans="1:12" x14ac:dyDescent="0.25">
      <c r="A344" s="142" t="s">
        <v>79</v>
      </c>
      <c r="B344" s="156" t="s">
        <v>1055</v>
      </c>
      <c r="C344" s="118" t="s">
        <v>2</v>
      </c>
      <c r="D344" s="228">
        <v>16512.54</v>
      </c>
      <c r="E344" s="229"/>
      <c r="F344" s="120" t="s">
        <v>1051</v>
      </c>
      <c r="G344" s="121" t="s">
        <v>924</v>
      </c>
      <c r="H344" s="115"/>
      <c r="I344" s="115"/>
      <c r="J344" s="115"/>
      <c r="K344" s="115"/>
      <c r="L344" s="115"/>
    </row>
    <row r="345" spans="1:12" x14ac:dyDescent="0.25">
      <c r="A345" s="142" t="s">
        <v>79</v>
      </c>
      <c r="B345" s="104" t="s">
        <v>1056</v>
      </c>
      <c r="C345" s="118" t="s">
        <v>72</v>
      </c>
      <c r="D345" s="244">
        <v>2384.88</v>
      </c>
      <c r="E345" s="245"/>
      <c r="F345" s="120" t="s">
        <v>1051</v>
      </c>
      <c r="G345" s="121" t="s">
        <v>924</v>
      </c>
      <c r="H345" s="115"/>
      <c r="I345" s="115"/>
      <c r="J345" s="115"/>
      <c r="K345" s="115"/>
      <c r="L345" s="115"/>
    </row>
    <row r="346" spans="1:12" x14ac:dyDescent="0.25">
      <c r="A346" s="142" t="s">
        <v>79</v>
      </c>
      <c r="B346" s="104" t="s">
        <v>1057</v>
      </c>
      <c r="C346" s="118" t="s">
        <v>71</v>
      </c>
      <c r="D346" s="244">
        <v>5472</v>
      </c>
      <c r="E346" s="245"/>
      <c r="F346" s="120" t="s">
        <v>1051</v>
      </c>
      <c r="G346" s="121" t="s">
        <v>924</v>
      </c>
      <c r="H346" s="115"/>
      <c r="I346" s="115"/>
      <c r="J346" s="115"/>
      <c r="K346" s="115"/>
      <c r="L346" s="115"/>
    </row>
    <row r="347" spans="1:12" x14ac:dyDescent="0.25">
      <c r="A347" s="142" t="s">
        <v>79</v>
      </c>
      <c r="B347" s="104" t="s">
        <v>1058</v>
      </c>
      <c r="C347" s="118" t="s">
        <v>72</v>
      </c>
      <c r="D347" s="244">
        <v>864.99</v>
      </c>
      <c r="E347" s="245"/>
      <c r="F347" s="120" t="s">
        <v>1051</v>
      </c>
      <c r="G347" s="121" t="s">
        <v>924</v>
      </c>
      <c r="H347" s="115"/>
      <c r="I347" s="115"/>
      <c r="J347" s="115"/>
      <c r="K347" s="115"/>
      <c r="L347" s="115"/>
    </row>
    <row r="348" spans="1:12" x14ac:dyDescent="0.25">
      <c r="A348" s="142" t="s">
        <v>79</v>
      </c>
      <c r="B348" s="104" t="s">
        <v>1059</v>
      </c>
      <c r="C348" s="118" t="s">
        <v>2</v>
      </c>
      <c r="D348" s="244">
        <v>698</v>
      </c>
      <c r="E348" s="245"/>
      <c r="F348" s="120" t="s">
        <v>1051</v>
      </c>
      <c r="G348" s="121" t="s">
        <v>924</v>
      </c>
      <c r="H348" s="115"/>
      <c r="I348" s="115"/>
      <c r="J348" s="115"/>
      <c r="K348" s="115"/>
      <c r="L348" s="115"/>
    </row>
    <row r="349" spans="1:12" x14ac:dyDescent="0.25">
      <c r="A349" s="142" t="s">
        <v>79</v>
      </c>
      <c r="B349" s="104" t="s">
        <v>1060</v>
      </c>
      <c r="C349" s="118" t="s">
        <v>2</v>
      </c>
      <c r="D349" s="244">
        <v>1099</v>
      </c>
      <c r="E349" s="245"/>
      <c r="F349" s="120" t="s">
        <v>1051</v>
      </c>
      <c r="G349" s="121" t="s">
        <v>924</v>
      </c>
      <c r="H349" s="115"/>
      <c r="I349" s="115"/>
      <c r="J349" s="115"/>
      <c r="K349" s="115"/>
      <c r="L349" s="115"/>
    </row>
    <row r="350" spans="1:12" x14ac:dyDescent="0.25">
      <c r="A350" s="142" t="s">
        <v>79</v>
      </c>
      <c r="B350" s="104" t="s">
        <v>1061</v>
      </c>
      <c r="C350" s="118" t="s">
        <v>2</v>
      </c>
      <c r="D350" s="244">
        <v>5500</v>
      </c>
      <c r="E350" s="245"/>
      <c r="F350" s="120" t="s">
        <v>1051</v>
      </c>
      <c r="G350" s="121" t="s">
        <v>924</v>
      </c>
      <c r="H350" s="115"/>
      <c r="I350" s="115"/>
      <c r="J350" s="115"/>
      <c r="K350" s="115"/>
      <c r="L350" s="115"/>
    </row>
    <row r="351" spans="1:12" x14ac:dyDescent="0.25">
      <c r="A351" s="142" t="s">
        <v>79</v>
      </c>
      <c r="B351" s="104" t="s">
        <v>1062</v>
      </c>
      <c r="C351" s="118" t="s">
        <v>2</v>
      </c>
      <c r="D351" s="244">
        <v>9200</v>
      </c>
      <c r="E351" s="245"/>
      <c r="F351" s="120" t="s">
        <v>1051</v>
      </c>
      <c r="G351" s="121" t="s">
        <v>924</v>
      </c>
      <c r="H351" s="115"/>
      <c r="I351" s="115"/>
      <c r="J351" s="115"/>
      <c r="K351" s="115"/>
      <c r="L351" s="115"/>
    </row>
    <row r="352" spans="1:12" x14ac:dyDescent="0.25">
      <c r="A352" s="142" t="s">
        <v>79</v>
      </c>
      <c r="B352" s="104" t="s">
        <v>1063</v>
      </c>
      <c r="C352" s="118" t="s">
        <v>2</v>
      </c>
      <c r="D352" s="244">
        <v>4299</v>
      </c>
      <c r="E352" s="245"/>
      <c r="F352" s="120" t="s">
        <v>1051</v>
      </c>
      <c r="G352" s="121" t="s">
        <v>924</v>
      </c>
      <c r="H352" s="115"/>
      <c r="I352" s="115"/>
      <c r="J352" s="115"/>
      <c r="K352" s="115"/>
      <c r="L352" s="115"/>
    </row>
    <row r="353" spans="1:12" x14ac:dyDescent="0.25">
      <c r="A353" s="142" t="s">
        <v>79</v>
      </c>
      <c r="B353" s="104" t="s">
        <v>1064</v>
      </c>
      <c r="C353" s="118" t="s">
        <v>2</v>
      </c>
      <c r="D353" s="244">
        <v>3452.4</v>
      </c>
      <c r="E353" s="245"/>
      <c r="F353" s="120" t="s">
        <v>1051</v>
      </c>
      <c r="G353" s="121" t="s">
        <v>924</v>
      </c>
      <c r="H353" s="115"/>
      <c r="I353" s="115"/>
      <c r="J353" s="115"/>
      <c r="K353" s="115"/>
      <c r="L353" s="115"/>
    </row>
    <row r="354" spans="1:12" x14ac:dyDescent="0.25">
      <c r="A354" s="142" t="s">
        <v>79</v>
      </c>
      <c r="B354" s="104" t="s">
        <v>1065</v>
      </c>
      <c r="C354" s="118" t="s">
        <v>2</v>
      </c>
      <c r="D354" s="244">
        <v>26000</v>
      </c>
      <c r="E354" s="245"/>
      <c r="F354" s="120" t="s">
        <v>1051</v>
      </c>
      <c r="G354" s="121" t="s">
        <v>924</v>
      </c>
      <c r="H354" s="115"/>
      <c r="I354" s="115"/>
      <c r="J354" s="115"/>
      <c r="K354" s="115"/>
      <c r="L354" s="115"/>
    </row>
    <row r="355" spans="1:12" x14ac:dyDescent="0.25">
      <c r="A355" s="142" t="s">
        <v>79</v>
      </c>
      <c r="B355" s="104" t="s">
        <v>1066</v>
      </c>
      <c r="C355" s="118" t="s">
        <v>2</v>
      </c>
      <c r="D355" s="244">
        <v>20000</v>
      </c>
      <c r="E355" s="245"/>
      <c r="F355" s="120" t="s">
        <v>1051</v>
      </c>
      <c r="G355" s="121" t="s">
        <v>924</v>
      </c>
      <c r="H355" s="115"/>
      <c r="I355" s="115"/>
      <c r="J355" s="115"/>
      <c r="K355" s="115"/>
      <c r="L355" s="115"/>
    </row>
    <row r="356" spans="1:12" x14ac:dyDescent="0.25">
      <c r="A356" s="142" t="s">
        <v>79</v>
      </c>
      <c r="B356" s="104" t="s">
        <v>1067</v>
      </c>
      <c r="C356" s="118" t="s">
        <v>2</v>
      </c>
      <c r="D356" s="244">
        <v>32831.11</v>
      </c>
      <c r="E356" s="245"/>
      <c r="F356" s="120" t="s">
        <v>1051</v>
      </c>
      <c r="G356" s="121" t="s">
        <v>924</v>
      </c>
      <c r="H356" s="115"/>
      <c r="I356" s="115"/>
      <c r="J356" s="115"/>
      <c r="K356" s="115"/>
      <c r="L356" s="115"/>
    </row>
    <row r="357" spans="1:12" x14ac:dyDescent="0.25">
      <c r="A357" s="142" t="s">
        <v>79</v>
      </c>
      <c r="B357" s="104" t="s">
        <v>1068</v>
      </c>
      <c r="C357" s="118" t="s">
        <v>2</v>
      </c>
      <c r="D357" s="244">
        <v>269752.84000000003</v>
      </c>
      <c r="E357" s="245"/>
      <c r="F357" s="120" t="s">
        <v>1051</v>
      </c>
      <c r="G357" s="121" t="s">
        <v>924</v>
      </c>
      <c r="H357" s="115"/>
      <c r="I357" s="115"/>
      <c r="J357" s="115"/>
      <c r="K357" s="115"/>
      <c r="L357" s="115"/>
    </row>
    <row r="358" spans="1:12" x14ac:dyDescent="0.25">
      <c r="A358" s="142" t="s">
        <v>79</v>
      </c>
      <c r="B358" s="104" t="s">
        <v>1069</v>
      </c>
      <c r="C358" s="118" t="s">
        <v>2</v>
      </c>
      <c r="D358" s="244">
        <v>9500</v>
      </c>
      <c r="E358" s="245"/>
      <c r="F358" s="120" t="s">
        <v>1051</v>
      </c>
      <c r="G358" s="121" t="s">
        <v>924</v>
      </c>
      <c r="H358" s="115"/>
      <c r="I358" s="115"/>
      <c r="J358" s="115"/>
      <c r="K358" s="115"/>
      <c r="L358" s="115"/>
    </row>
    <row r="359" spans="1:12" x14ac:dyDescent="0.25">
      <c r="A359" s="142" t="s">
        <v>79</v>
      </c>
      <c r="B359" s="104" t="s">
        <v>1070</v>
      </c>
      <c r="C359" s="118" t="s">
        <v>2</v>
      </c>
      <c r="D359" s="244">
        <v>3787</v>
      </c>
      <c r="E359" s="245"/>
      <c r="F359" s="120" t="s">
        <v>1051</v>
      </c>
      <c r="G359" s="121" t="s">
        <v>924</v>
      </c>
      <c r="H359" s="115"/>
      <c r="I359" s="115"/>
      <c r="J359" s="115"/>
      <c r="K359" s="115"/>
      <c r="L359" s="115"/>
    </row>
    <row r="360" spans="1:12" x14ac:dyDescent="0.25">
      <c r="A360" s="142" t="s">
        <v>79</v>
      </c>
      <c r="B360" s="104" t="s">
        <v>1071</v>
      </c>
      <c r="C360" s="118" t="s">
        <v>2</v>
      </c>
      <c r="D360" s="244">
        <v>11560</v>
      </c>
      <c r="E360" s="245"/>
      <c r="F360" s="120" t="s">
        <v>1051</v>
      </c>
      <c r="G360" s="121" t="s">
        <v>924</v>
      </c>
      <c r="H360" s="115"/>
      <c r="I360" s="115"/>
      <c r="J360" s="115"/>
      <c r="K360" s="115"/>
      <c r="L360" s="115"/>
    </row>
    <row r="361" spans="1:12" x14ac:dyDescent="0.25">
      <c r="A361" s="142" t="s">
        <v>79</v>
      </c>
      <c r="B361" s="104" t="s">
        <v>1072</v>
      </c>
      <c r="C361" s="118" t="s">
        <v>71</v>
      </c>
      <c r="D361" s="244">
        <v>499.99</v>
      </c>
      <c r="E361" s="245"/>
      <c r="F361" s="120" t="s">
        <v>1051</v>
      </c>
      <c r="G361" s="121" t="s">
        <v>924</v>
      </c>
      <c r="H361" s="115"/>
      <c r="I361" s="115"/>
      <c r="J361" s="115"/>
      <c r="K361" s="115"/>
      <c r="L361" s="115"/>
    </row>
    <row r="362" spans="1:12" x14ac:dyDescent="0.25">
      <c r="A362" s="142" t="s">
        <v>79</v>
      </c>
      <c r="B362" s="104" t="s">
        <v>1073</v>
      </c>
      <c r="C362" s="118" t="s">
        <v>71</v>
      </c>
      <c r="D362" s="244">
        <v>3452.4</v>
      </c>
      <c r="E362" s="245"/>
      <c r="F362" s="120" t="s">
        <v>1051</v>
      </c>
      <c r="G362" s="121" t="s">
        <v>924</v>
      </c>
      <c r="H362" s="115"/>
      <c r="I362" s="115"/>
      <c r="J362" s="115"/>
      <c r="K362" s="115"/>
      <c r="L362" s="115"/>
    </row>
    <row r="363" spans="1:12" x14ac:dyDescent="0.25">
      <c r="A363" s="142" t="s">
        <v>79</v>
      </c>
      <c r="B363" s="104" t="s">
        <v>1074</v>
      </c>
      <c r="C363" s="118" t="s">
        <v>71</v>
      </c>
      <c r="D363" s="244">
        <v>147.5</v>
      </c>
      <c r="E363" s="245"/>
      <c r="F363" s="120" t="s">
        <v>1051</v>
      </c>
      <c r="G363" s="121" t="s">
        <v>924</v>
      </c>
      <c r="H363" s="115"/>
      <c r="I363" s="115"/>
      <c r="J363" s="115"/>
      <c r="K363" s="115"/>
      <c r="L363" s="115"/>
    </row>
    <row r="364" spans="1:12" x14ac:dyDescent="0.25">
      <c r="A364" s="142" t="s">
        <v>79</v>
      </c>
      <c r="B364" s="104" t="s">
        <v>1075</v>
      </c>
      <c r="C364" s="118" t="s">
        <v>71</v>
      </c>
      <c r="D364" s="244">
        <v>49.9</v>
      </c>
      <c r="E364" s="245"/>
      <c r="F364" s="120" t="s">
        <v>1051</v>
      </c>
      <c r="G364" s="121" t="s">
        <v>924</v>
      </c>
      <c r="H364" s="115"/>
      <c r="I364" s="115"/>
      <c r="J364" s="115"/>
      <c r="K364" s="115"/>
      <c r="L364" s="115"/>
    </row>
    <row r="365" spans="1:12" x14ac:dyDescent="0.25">
      <c r="A365" s="142" t="s">
        <v>79</v>
      </c>
      <c r="B365" s="104" t="s">
        <v>1076</v>
      </c>
      <c r="C365" s="118" t="s">
        <v>71</v>
      </c>
      <c r="D365" s="244">
        <v>99.96</v>
      </c>
      <c r="E365" s="245"/>
      <c r="F365" s="120" t="s">
        <v>1051</v>
      </c>
      <c r="G365" s="121" t="s">
        <v>924</v>
      </c>
      <c r="H365" s="115"/>
      <c r="I365" s="115"/>
      <c r="J365" s="115"/>
      <c r="K365" s="115"/>
      <c r="L365" s="115"/>
    </row>
    <row r="366" spans="1:12" x14ac:dyDescent="0.25">
      <c r="A366" s="142" t="s">
        <v>79</v>
      </c>
      <c r="B366" s="104" t="s">
        <v>1077</v>
      </c>
      <c r="C366" s="118" t="s">
        <v>71</v>
      </c>
      <c r="D366" s="244">
        <v>1474.69</v>
      </c>
      <c r="E366" s="245"/>
      <c r="F366" s="120" t="s">
        <v>1051</v>
      </c>
      <c r="G366" s="121" t="s">
        <v>924</v>
      </c>
      <c r="H366" s="115"/>
      <c r="I366" s="115"/>
      <c r="J366" s="115"/>
      <c r="K366" s="115"/>
      <c r="L366" s="115"/>
    </row>
    <row r="367" spans="1:12" x14ac:dyDescent="0.25">
      <c r="A367" s="142" t="s">
        <v>79</v>
      </c>
      <c r="B367" s="104" t="s">
        <v>1078</v>
      </c>
      <c r="C367" s="118" t="s">
        <v>71</v>
      </c>
      <c r="D367" s="244">
        <v>3465.6</v>
      </c>
      <c r="E367" s="245"/>
      <c r="F367" s="120" t="s">
        <v>1051</v>
      </c>
      <c r="G367" s="121" t="s">
        <v>924</v>
      </c>
      <c r="H367" s="115"/>
      <c r="I367" s="115"/>
      <c r="J367" s="115"/>
      <c r="K367" s="115"/>
      <c r="L367" s="115"/>
    </row>
    <row r="368" spans="1:12" x14ac:dyDescent="0.25">
      <c r="A368" s="142" t="s">
        <v>79</v>
      </c>
      <c r="B368" s="104" t="s">
        <v>1079</v>
      </c>
      <c r="C368" s="118" t="s">
        <v>71</v>
      </c>
      <c r="D368" s="244">
        <v>599.99</v>
      </c>
      <c r="E368" s="245"/>
      <c r="F368" s="120" t="s">
        <v>1051</v>
      </c>
      <c r="G368" s="121" t="s">
        <v>924</v>
      </c>
      <c r="H368" s="115"/>
      <c r="I368" s="115"/>
      <c r="J368" s="115"/>
      <c r="K368" s="115"/>
      <c r="L368" s="115"/>
    </row>
    <row r="369" spans="1:12" x14ac:dyDescent="0.25">
      <c r="A369" s="142" t="s">
        <v>79</v>
      </c>
      <c r="B369" s="104" t="s">
        <v>1080</v>
      </c>
      <c r="C369" s="118" t="s">
        <v>71</v>
      </c>
      <c r="D369" s="244">
        <v>957.02</v>
      </c>
      <c r="E369" s="245"/>
      <c r="F369" s="120" t="s">
        <v>1051</v>
      </c>
      <c r="G369" s="121" t="s">
        <v>924</v>
      </c>
      <c r="H369" s="115"/>
      <c r="I369" s="115"/>
      <c r="J369" s="115"/>
      <c r="K369" s="115"/>
      <c r="L369" s="115"/>
    </row>
    <row r="370" spans="1:12" x14ac:dyDescent="0.25">
      <c r="A370" s="142" t="s">
        <v>79</v>
      </c>
      <c r="B370" s="104" t="s">
        <v>1081</v>
      </c>
      <c r="C370" s="118" t="s">
        <v>2</v>
      </c>
      <c r="D370" s="244">
        <v>10907.52</v>
      </c>
      <c r="E370" s="245"/>
      <c r="F370" s="120" t="s">
        <v>1051</v>
      </c>
      <c r="G370" s="121" t="s">
        <v>924</v>
      </c>
      <c r="H370" s="115"/>
      <c r="I370" s="115"/>
      <c r="J370" s="115"/>
      <c r="K370" s="115"/>
      <c r="L370" s="115"/>
    </row>
    <row r="371" spans="1:12" x14ac:dyDescent="0.25">
      <c r="A371" s="142" t="s">
        <v>79</v>
      </c>
      <c r="B371" s="104" t="s">
        <v>1082</v>
      </c>
      <c r="C371" s="118" t="s">
        <v>2</v>
      </c>
      <c r="D371" s="244">
        <v>1199</v>
      </c>
      <c r="E371" s="245"/>
      <c r="F371" s="120" t="s">
        <v>1051</v>
      </c>
      <c r="G371" s="121" t="s">
        <v>924</v>
      </c>
      <c r="H371" s="115"/>
      <c r="I371" s="115"/>
      <c r="J371" s="115"/>
      <c r="K371" s="115"/>
      <c r="L371" s="115"/>
    </row>
    <row r="372" spans="1:12" x14ac:dyDescent="0.25">
      <c r="A372" s="142" t="s">
        <v>79</v>
      </c>
      <c r="B372" s="104" t="s">
        <v>1083</v>
      </c>
      <c r="C372" s="118" t="s">
        <v>72</v>
      </c>
      <c r="D372" s="244">
        <v>3510.57</v>
      </c>
      <c r="E372" s="245"/>
      <c r="F372" s="120" t="s">
        <v>1051</v>
      </c>
      <c r="G372" s="121" t="s">
        <v>924</v>
      </c>
      <c r="H372" s="115"/>
      <c r="I372" s="115"/>
      <c r="J372" s="115"/>
      <c r="K372" s="115"/>
      <c r="L372" s="115"/>
    </row>
    <row r="373" spans="1:12" x14ac:dyDescent="0.25">
      <c r="A373" s="142" t="s">
        <v>79</v>
      </c>
      <c r="B373" s="104" t="s">
        <v>1084</v>
      </c>
      <c r="C373" s="118" t="s">
        <v>72</v>
      </c>
      <c r="D373" s="244">
        <v>3172.62</v>
      </c>
      <c r="E373" s="245"/>
      <c r="F373" s="120" t="s">
        <v>1051</v>
      </c>
      <c r="G373" s="121" t="s">
        <v>924</v>
      </c>
      <c r="H373" s="115"/>
      <c r="I373" s="115"/>
      <c r="J373" s="115"/>
      <c r="K373" s="115"/>
      <c r="L373" s="115"/>
    </row>
    <row r="374" spans="1:12" x14ac:dyDescent="0.25">
      <c r="A374" s="142" t="s">
        <v>79</v>
      </c>
      <c r="B374" s="104" t="s">
        <v>1085</v>
      </c>
      <c r="C374" s="118" t="s">
        <v>72</v>
      </c>
      <c r="D374" s="244">
        <v>3948.96</v>
      </c>
      <c r="E374" s="245"/>
      <c r="F374" s="120" t="s">
        <v>1051</v>
      </c>
      <c r="G374" s="121" t="s">
        <v>924</v>
      </c>
      <c r="H374" s="115"/>
      <c r="I374" s="115"/>
      <c r="J374" s="115"/>
      <c r="K374" s="115"/>
      <c r="L374" s="115"/>
    </row>
    <row r="375" spans="1:12" x14ac:dyDescent="0.25">
      <c r="A375" s="142" t="s">
        <v>79</v>
      </c>
      <c r="B375" s="104" t="s">
        <v>1086</v>
      </c>
      <c r="C375" s="118" t="s">
        <v>2</v>
      </c>
      <c r="D375" s="244">
        <v>34879</v>
      </c>
      <c r="E375" s="245"/>
      <c r="F375" s="120" t="s">
        <v>1051</v>
      </c>
      <c r="G375" s="121" t="s">
        <v>924</v>
      </c>
      <c r="H375" s="115"/>
      <c r="I375" s="115"/>
      <c r="J375" s="115"/>
      <c r="K375" s="115"/>
      <c r="L375" s="115"/>
    </row>
    <row r="376" spans="1:12" x14ac:dyDescent="0.25">
      <c r="A376" s="142" t="s">
        <v>79</v>
      </c>
      <c r="B376" s="104" t="s">
        <v>1087</v>
      </c>
      <c r="C376" s="118" t="s">
        <v>71</v>
      </c>
      <c r="D376" s="244">
        <v>840</v>
      </c>
      <c r="E376" s="245"/>
      <c r="F376" s="120" t="s">
        <v>1051</v>
      </c>
      <c r="G376" s="121" t="s">
        <v>924</v>
      </c>
      <c r="H376" s="115"/>
      <c r="I376" s="115"/>
      <c r="J376" s="115"/>
      <c r="K376" s="115"/>
      <c r="L376" s="115"/>
    </row>
    <row r="377" spans="1:12" x14ac:dyDescent="0.25">
      <c r="A377" s="142" t="s">
        <v>79</v>
      </c>
      <c r="B377" s="104" t="s">
        <v>1088</v>
      </c>
      <c r="C377" s="118" t="s">
        <v>71</v>
      </c>
      <c r="D377" s="244">
        <v>4400</v>
      </c>
      <c r="E377" s="245"/>
      <c r="F377" s="120" t="s">
        <v>1051</v>
      </c>
      <c r="G377" s="121" t="s">
        <v>924</v>
      </c>
      <c r="H377" s="115"/>
      <c r="I377" s="115"/>
      <c r="J377" s="115"/>
      <c r="K377" s="115"/>
      <c r="L377" s="115"/>
    </row>
    <row r="378" spans="1:12" x14ac:dyDescent="0.25">
      <c r="A378" s="142" t="s">
        <v>79</v>
      </c>
      <c r="B378" s="104" t="s">
        <v>1089</v>
      </c>
      <c r="C378" s="118" t="s">
        <v>2</v>
      </c>
      <c r="D378" s="244">
        <v>3105.09</v>
      </c>
      <c r="E378" s="245"/>
      <c r="F378" s="120" t="s">
        <v>1051</v>
      </c>
      <c r="G378" s="121" t="s">
        <v>924</v>
      </c>
      <c r="H378" s="115"/>
      <c r="I378" s="115"/>
      <c r="J378" s="115"/>
      <c r="K378" s="115"/>
      <c r="L378" s="115"/>
    </row>
    <row r="379" spans="1:12" x14ac:dyDescent="0.2">
      <c r="A379" s="142" t="s">
        <v>79</v>
      </c>
      <c r="B379" s="157" t="s">
        <v>1090</v>
      </c>
      <c r="C379" s="118" t="s">
        <v>1</v>
      </c>
      <c r="D379" s="246">
        <v>1310</v>
      </c>
      <c r="E379" s="247"/>
      <c r="F379" s="120" t="s">
        <v>1051</v>
      </c>
      <c r="G379" s="121" t="s">
        <v>924</v>
      </c>
      <c r="H379" s="115"/>
      <c r="I379" s="115"/>
      <c r="J379" s="115"/>
      <c r="K379" s="115"/>
      <c r="L379" s="115"/>
    </row>
    <row r="380" spans="1:12" x14ac:dyDescent="0.2">
      <c r="A380" s="142" t="s">
        <v>79</v>
      </c>
      <c r="B380" s="157" t="s">
        <v>1091</v>
      </c>
      <c r="C380" s="118" t="s">
        <v>71</v>
      </c>
      <c r="D380" s="246">
        <v>4756.08</v>
      </c>
      <c r="E380" s="247"/>
      <c r="F380" s="120" t="s">
        <v>1051</v>
      </c>
      <c r="G380" s="121" t="s">
        <v>924</v>
      </c>
      <c r="H380" s="115"/>
      <c r="I380" s="115"/>
      <c r="J380" s="115"/>
      <c r="K380" s="115"/>
      <c r="L380" s="115"/>
    </row>
    <row r="381" spans="1:12" x14ac:dyDescent="0.2">
      <c r="A381" s="142" t="s">
        <v>79</v>
      </c>
      <c r="B381" s="157" t="s">
        <v>1092</v>
      </c>
      <c r="C381" s="118" t="s">
        <v>71</v>
      </c>
      <c r="D381" s="246">
        <v>1272.71</v>
      </c>
      <c r="E381" s="247"/>
      <c r="F381" s="120" t="s">
        <v>1051</v>
      </c>
      <c r="G381" s="121" t="s">
        <v>924</v>
      </c>
      <c r="H381" s="115"/>
      <c r="I381" s="115"/>
      <c r="J381" s="115"/>
      <c r="K381" s="115"/>
      <c r="L381" s="115"/>
    </row>
    <row r="382" spans="1:12" x14ac:dyDescent="0.2">
      <c r="A382" s="142" t="s">
        <v>79</v>
      </c>
      <c r="B382" s="157" t="s">
        <v>1093</v>
      </c>
      <c r="C382" s="118" t="s">
        <v>71</v>
      </c>
      <c r="D382" s="246">
        <v>12711</v>
      </c>
      <c r="E382" s="247"/>
      <c r="F382" s="120" t="s">
        <v>1051</v>
      </c>
      <c r="G382" s="121" t="s">
        <v>924</v>
      </c>
      <c r="H382" s="115"/>
      <c r="I382" s="115"/>
      <c r="J382" s="115"/>
      <c r="K382" s="115"/>
      <c r="L382" s="115"/>
    </row>
    <row r="383" spans="1:12" x14ac:dyDescent="0.2">
      <c r="A383" s="142" t="s">
        <v>79</v>
      </c>
      <c r="B383" s="157" t="s">
        <v>1094</v>
      </c>
      <c r="C383" s="118" t="s">
        <v>71</v>
      </c>
      <c r="D383" s="246">
        <v>19245.48</v>
      </c>
      <c r="E383" s="247"/>
      <c r="F383" s="120" t="s">
        <v>1051</v>
      </c>
      <c r="G383" s="121" t="s">
        <v>924</v>
      </c>
      <c r="H383" s="115"/>
      <c r="I383" s="115"/>
      <c r="J383" s="115"/>
      <c r="K383" s="115"/>
      <c r="L383" s="115"/>
    </row>
    <row r="384" spans="1:12" x14ac:dyDescent="0.2">
      <c r="A384" s="142" t="s">
        <v>79</v>
      </c>
      <c r="B384" s="157" t="s">
        <v>1095</v>
      </c>
      <c r="C384" s="118" t="s">
        <v>71</v>
      </c>
      <c r="D384" s="246">
        <v>11903.88</v>
      </c>
      <c r="E384" s="247"/>
      <c r="F384" s="120" t="s">
        <v>1051</v>
      </c>
      <c r="G384" s="121" t="s">
        <v>924</v>
      </c>
      <c r="H384" s="115"/>
      <c r="I384" s="115"/>
      <c r="J384" s="115"/>
      <c r="K384" s="115"/>
      <c r="L384" s="115"/>
    </row>
    <row r="385" spans="1:12" x14ac:dyDescent="0.2">
      <c r="A385" s="142" t="s">
        <v>79</v>
      </c>
      <c r="B385" s="157" t="s">
        <v>1096</v>
      </c>
      <c r="C385" s="118" t="s">
        <v>71</v>
      </c>
      <c r="D385" s="246">
        <v>36337.5</v>
      </c>
      <c r="E385" s="247"/>
      <c r="F385" s="120" t="s">
        <v>1051</v>
      </c>
      <c r="G385" s="121" t="s">
        <v>924</v>
      </c>
      <c r="H385" s="115"/>
      <c r="I385" s="115"/>
      <c r="J385" s="115"/>
      <c r="K385" s="115"/>
      <c r="L385" s="115"/>
    </row>
    <row r="386" spans="1:12" x14ac:dyDescent="0.2">
      <c r="A386" s="142" t="s">
        <v>79</v>
      </c>
      <c r="B386" s="157" t="s">
        <v>1096</v>
      </c>
      <c r="C386" s="118" t="s">
        <v>71</v>
      </c>
      <c r="D386" s="246">
        <v>31838</v>
      </c>
      <c r="E386" s="247"/>
      <c r="F386" s="120" t="s">
        <v>1051</v>
      </c>
      <c r="G386" s="121" t="s">
        <v>924</v>
      </c>
      <c r="H386" s="115"/>
      <c r="I386" s="115"/>
      <c r="J386" s="115"/>
      <c r="K386" s="115"/>
      <c r="L386" s="115"/>
    </row>
    <row r="387" spans="1:12" x14ac:dyDescent="0.2">
      <c r="A387" s="142" t="s">
        <v>79</v>
      </c>
      <c r="B387" s="157" t="s">
        <v>1097</v>
      </c>
      <c r="C387" s="118" t="s">
        <v>71</v>
      </c>
      <c r="D387" s="246">
        <v>1191.3</v>
      </c>
      <c r="E387" s="247"/>
      <c r="F387" s="120" t="s">
        <v>1051</v>
      </c>
      <c r="G387" s="121" t="s">
        <v>924</v>
      </c>
      <c r="H387" s="115"/>
      <c r="I387" s="115"/>
      <c r="J387" s="115"/>
      <c r="K387" s="115"/>
      <c r="L387" s="115"/>
    </row>
    <row r="388" spans="1:12" x14ac:dyDescent="0.2">
      <c r="A388" s="142" t="s">
        <v>79</v>
      </c>
      <c r="B388" s="157" t="s">
        <v>1098</v>
      </c>
      <c r="C388" s="118" t="s">
        <v>71</v>
      </c>
      <c r="D388" s="246">
        <v>3840</v>
      </c>
      <c r="E388" s="247"/>
      <c r="F388" s="120" t="s">
        <v>1051</v>
      </c>
      <c r="G388" s="121" t="s">
        <v>924</v>
      </c>
      <c r="H388" s="115"/>
      <c r="I388" s="115"/>
      <c r="J388" s="115"/>
      <c r="K388" s="115"/>
      <c r="L388" s="115"/>
    </row>
    <row r="389" spans="1:12" x14ac:dyDescent="0.2">
      <c r="A389" s="142" t="s">
        <v>79</v>
      </c>
      <c r="B389" s="157" t="s">
        <v>1099</v>
      </c>
      <c r="C389" s="118" t="s">
        <v>2</v>
      </c>
      <c r="D389" s="246">
        <v>43345</v>
      </c>
      <c r="E389" s="247"/>
      <c r="F389" s="120" t="s">
        <v>1051</v>
      </c>
      <c r="G389" s="121" t="s">
        <v>924</v>
      </c>
      <c r="H389" s="115"/>
      <c r="I389" s="115"/>
      <c r="J389" s="115"/>
      <c r="K389" s="115"/>
      <c r="L389" s="115"/>
    </row>
    <row r="390" spans="1:12" x14ac:dyDescent="0.2">
      <c r="A390" s="142" t="s">
        <v>79</v>
      </c>
      <c r="B390" s="157" t="s">
        <v>1100</v>
      </c>
      <c r="C390" s="118" t="s">
        <v>2</v>
      </c>
      <c r="D390" s="246">
        <v>110080</v>
      </c>
      <c r="E390" s="247"/>
      <c r="F390" s="120" t="s">
        <v>1051</v>
      </c>
      <c r="G390" s="121" t="s">
        <v>924</v>
      </c>
      <c r="H390" s="115"/>
      <c r="I390" s="115"/>
      <c r="J390" s="115"/>
      <c r="K390" s="115"/>
      <c r="L390" s="115"/>
    </row>
    <row r="391" spans="1:12" x14ac:dyDescent="0.2">
      <c r="A391" s="142" t="s">
        <v>79</v>
      </c>
      <c r="B391" s="157" t="s">
        <v>1100</v>
      </c>
      <c r="C391" s="118" t="s">
        <v>2</v>
      </c>
      <c r="D391" s="246">
        <v>110080</v>
      </c>
      <c r="E391" s="247"/>
      <c r="F391" s="120" t="s">
        <v>1051</v>
      </c>
      <c r="G391" s="121" t="s">
        <v>924</v>
      </c>
      <c r="H391" s="115"/>
      <c r="I391" s="115"/>
      <c r="J391" s="115"/>
      <c r="K391" s="115"/>
      <c r="L391" s="115"/>
    </row>
    <row r="392" spans="1:12" x14ac:dyDescent="0.2">
      <c r="A392" s="142" t="s">
        <v>79</v>
      </c>
      <c r="B392" s="157" t="s">
        <v>1101</v>
      </c>
      <c r="C392" s="118" t="s">
        <v>2</v>
      </c>
      <c r="D392" s="246">
        <v>399</v>
      </c>
      <c r="E392" s="247"/>
      <c r="F392" s="120" t="s">
        <v>1051</v>
      </c>
      <c r="G392" s="121" t="s">
        <v>924</v>
      </c>
      <c r="H392" s="115"/>
      <c r="I392" s="115"/>
      <c r="J392" s="115"/>
      <c r="K392" s="115"/>
      <c r="L392" s="115"/>
    </row>
    <row r="393" spans="1:12" x14ac:dyDescent="0.2">
      <c r="A393" s="142" t="s">
        <v>79</v>
      </c>
      <c r="B393" s="157" t="s">
        <v>1049</v>
      </c>
      <c r="C393" s="118" t="s">
        <v>2</v>
      </c>
      <c r="D393" s="246">
        <v>120000</v>
      </c>
      <c r="E393" s="247"/>
      <c r="F393" s="120" t="s">
        <v>1051</v>
      </c>
      <c r="G393" s="121" t="s">
        <v>924</v>
      </c>
      <c r="H393" s="115"/>
      <c r="I393" s="115"/>
      <c r="J393" s="115"/>
      <c r="K393" s="115"/>
      <c r="L393" s="115"/>
    </row>
    <row r="394" spans="1:12" x14ac:dyDescent="0.2">
      <c r="A394" s="142" t="s">
        <v>79</v>
      </c>
      <c r="B394" s="157" t="s">
        <v>1102</v>
      </c>
      <c r="C394" s="118" t="s">
        <v>71</v>
      </c>
      <c r="D394" s="246">
        <v>3570</v>
      </c>
      <c r="E394" s="247"/>
      <c r="F394" s="120" t="s">
        <v>1051</v>
      </c>
      <c r="G394" s="121" t="s">
        <v>924</v>
      </c>
      <c r="H394" s="115"/>
      <c r="I394" s="115"/>
      <c r="J394" s="115"/>
      <c r="K394" s="115"/>
      <c r="L394" s="115"/>
    </row>
    <row r="395" spans="1:12" x14ac:dyDescent="0.2">
      <c r="A395" s="142" t="s">
        <v>79</v>
      </c>
      <c r="B395" s="157" t="s">
        <v>1100</v>
      </c>
      <c r="C395" s="118" t="s">
        <v>2</v>
      </c>
      <c r="D395" s="246">
        <v>90356</v>
      </c>
      <c r="E395" s="247"/>
      <c r="F395" s="120" t="s">
        <v>1051</v>
      </c>
      <c r="G395" s="121" t="s">
        <v>924</v>
      </c>
      <c r="H395" s="115"/>
      <c r="I395" s="115"/>
      <c r="J395" s="115"/>
      <c r="K395" s="115"/>
      <c r="L395" s="115"/>
    </row>
    <row r="396" spans="1:12" x14ac:dyDescent="0.2">
      <c r="A396" s="142" t="s">
        <v>79</v>
      </c>
      <c r="B396" s="156" t="s">
        <v>1103</v>
      </c>
      <c r="C396" s="118" t="s">
        <v>2</v>
      </c>
      <c r="D396" s="248">
        <v>41635</v>
      </c>
      <c r="E396" s="249"/>
      <c r="F396" s="120" t="s">
        <v>1051</v>
      </c>
      <c r="G396" s="121" t="s">
        <v>924</v>
      </c>
      <c r="H396" s="115"/>
      <c r="I396" s="115"/>
      <c r="J396" s="115"/>
      <c r="K396" s="115"/>
      <c r="L396" s="115"/>
    </row>
    <row r="397" spans="1:12" x14ac:dyDescent="0.2">
      <c r="A397" s="142" t="s">
        <v>79</v>
      </c>
      <c r="B397" s="156" t="s">
        <v>1104</v>
      </c>
      <c r="C397" s="118" t="s">
        <v>2</v>
      </c>
      <c r="D397" s="248">
        <v>43989</v>
      </c>
      <c r="E397" s="249"/>
      <c r="F397" s="120" t="s">
        <v>1051</v>
      </c>
      <c r="G397" s="121" t="s">
        <v>924</v>
      </c>
      <c r="H397" s="115"/>
      <c r="I397" s="115"/>
      <c r="J397" s="115"/>
      <c r="K397" s="115"/>
      <c r="L397" s="115"/>
    </row>
    <row r="398" spans="1:12" x14ac:dyDescent="0.2">
      <c r="A398" s="142" t="s">
        <v>79</v>
      </c>
      <c r="B398" s="156" t="s">
        <v>1105</v>
      </c>
      <c r="C398" s="118" t="s">
        <v>2</v>
      </c>
      <c r="D398" s="248">
        <v>399</v>
      </c>
      <c r="E398" s="249"/>
      <c r="F398" s="120" t="s">
        <v>1051</v>
      </c>
      <c r="G398" s="121" t="s">
        <v>924</v>
      </c>
      <c r="H398" s="115"/>
      <c r="I398" s="115"/>
      <c r="J398" s="115"/>
      <c r="K398" s="115"/>
      <c r="L398" s="115"/>
    </row>
    <row r="399" spans="1:12" x14ac:dyDescent="0.2">
      <c r="A399" s="142" t="s">
        <v>79</v>
      </c>
      <c r="B399" s="156" t="s">
        <v>1106</v>
      </c>
      <c r="C399" s="118" t="s">
        <v>2</v>
      </c>
      <c r="D399" s="248">
        <v>2885</v>
      </c>
      <c r="E399" s="249"/>
      <c r="F399" s="120" t="s">
        <v>1051</v>
      </c>
      <c r="G399" s="121" t="s">
        <v>924</v>
      </c>
      <c r="H399" s="115"/>
      <c r="I399" s="115"/>
      <c r="J399" s="115"/>
      <c r="K399" s="115"/>
      <c r="L399" s="115"/>
    </row>
    <row r="400" spans="1:12" x14ac:dyDescent="0.2">
      <c r="A400" s="142" t="s">
        <v>79</v>
      </c>
      <c r="B400" s="156" t="s">
        <v>1107</v>
      </c>
      <c r="C400" s="118" t="s">
        <v>2</v>
      </c>
      <c r="D400" s="248">
        <v>8999</v>
      </c>
      <c r="E400" s="249"/>
      <c r="F400" s="120" t="s">
        <v>1051</v>
      </c>
      <c r="G400" s="121" t="s">
        <v>924</v>
      </c>
      <c r="H400" s="115"/>
      <c r="I400" s="115"/>
      <c r="J400" s="115"/>
      <c r="K400" s="115"/>
      <c r="L400" s="115"/>
    </row>
    <row r="401" spans="1:12" x14ac:dyDescent="0.2">
      <c r="A401" s="142" t="s">
        <v>79</v>
      </c>
      <c r="B401" s="156" t="s">
        <v>1108</v>
      </c>
      <c r="C401" s="118" t="s">
        <v>2</v>
      </c>
      <c r="D401" s="248">
        <v>240</v>
      </c>
      <c r="E401" s="249"/>
      <c r="F401" s="120" t="s">
        <v>1051</v>
      </c>
      <c r="G401" s="121" t="s">
        <v>924</v>
      </c>
      <c r="H401" s="115"/>
      <c r="I401" s="115"/>
      <c r="J401" s="115"/>
      <c r="K401" s="115"/>
      <c r="L401" s="115"/>
    </row>
    <row r="402" spans="1:12" x14ac:dyDescent="0.2">
      <c r="A402" s="142" t="s">
        <v>79</v>
      </c>
      <c r="B402" s="156" t="s">
        <v>1109</v>
      </c>
      <c r="C402" s="118" t="s">
        <v>2</v>
      </c>
      <c r="D402" s="248">
        <v>2885</v>
      </c>
      <c r="E402" s="249"/>
      <c r="F402" s="120" t="s">
        <v>1051</v>
      </c>
      <c r="G402" s="121" t="s">
        <v>924</v>
      </c>
      <c r="H402" s="115"/>
      <c r="I402" s="115"/>
      <c r="J402" s="115"/>
      <c r="K402" s="115"/>
      <c r="L402" s="115"/>
    </row>
    <row r="403" spans="1:12" x14ac:dyDescent="0.2">
      <c r="A403" s="142" t="s">
        <v>79</v>
      </c>
      <c r="B403" s="156" t="s">
        <v>1110</v>
      </c>
      <c r="C403" s="118" t="s">
        <v>71</v>
      </c>
      <c r="D403" s="248">
        <v>4027.64</v>
      </c>
      <c r="E403" s="249"/>
      <c r="F403" s="120" t="s">
        <v>1051</v>
      </c>
      <c r="G403" s="121" t="s">
        <v>924</v>
      </c>
      <c r="H403" s="115"/>
      <c r="I403" s="115"/>
      <c r="J403" s="115"/>
      <c r="K403" s="115"/>
      <c r="L403" s="115"/>
    </row>
    <row r="404" spans="1:12" x14ac:dyDescent="0.2">
      <c r="A404" s="142" t="s">
        <v>79</v>
      </c>
      <c r="B404" s="156" t="s">
        <v>1111</v>
      </c>
      <c r="C404" s="118" t="s">
        <v>71</v>
      </c>
      <c r="D404" s="248">
        <v>398</v>
      </c>
      <c r="E404" s="249"/>
      <c r="F404" s="120" t="s">
        <v>1051</v>
      </c>
      <c r="G404" s="121" t="s">
        <v>924</v>
      </c>
      <c r="H404" s="115"/>
      <c r="I404" s="115"/>
      <c r="J404" s="115"/>
      <c r="K404" s="115"/>
      <c r="L404" s="115"/>
    </row>
    <row r="405" spans="1:12" x14ac:dyDescent="0.2">
      <c r="A405" s="142" t="s">
        <v>79</v>
      </c>
      <c r="B405" s="156" t="s">
        <v>1112</v>
      </c>
      <c r="C405" s="118" t="s">
        <v>71</v>
      </c>
      <c r="D405" s="248">
        <v>1091</v>
      </c>
      <c r="E405" s="249"/>
      <c r="F405" s="120" t="s">
        <v>1051</v>
      </c>
      <c r="G405" s="121" t="s">
        <v>924</v>
      </c>
      <c r="H405" s="115"/>
      <c r="I405" s="115"/>
      <c r="J405" s="115"/>
      <c r="K405" s="115"/>
      <c r="L405" s="115"/>
    </row>
    <row r="406" spans="1:12" x14ac:dyDescent="0.2">
      <c r="A406" s="142" t="s">
        <v>79</v>
      </c>
      <c r="B406" s="156" t="s">
        <v>1099</v>
      </c>
      <c r="C406" s="118" t="s">
        <v>2</v>
      </c>
      <c r="D406" s="248">
        <v>38220</v>
      </c>
      <c r="E406" s="249"/>
      <c r="F406" s="120" t="s">
        <v>1051</v>
      </c>
      <c r="G406" s="121" t="s">
        <v>924</v>
      </c>
      <c r="H406" s="115"/>
      <c r="I406" s="115"/>
      <c r="J406" s="115"/>
      <c r="K406" s="115"/>
      <c r="L406" s="115"/>
    </row>
    <row r="407" spans="1:12" x14ac:dyDescent="0.25">
      <c r="A407" s="142"/>
      <c r="B407" s="104" t="s">
        <v>706</v>
      </c>
      <c r="C407" s="118"/>
      <c r="D407" s="245"/>
      <c r="E407" s="245">
        <v>1978807.07</v>
      </c>
      <c r="F407" s="122"/>
      <c r="G407" s="121"/>
      <c r="H407" s="115"/>
      <c r="I407" s="115"/>
      <c r="J407" s="115"/>
      <c r="K407" s="115"/>
      <c r="L407" s="115"/>
    </row>
    <row r="408" spans="1:12" x14ac:dyDescent="0.25">
      <c r="A408" s="142"/>
      <c r="B408" s="104" t="s">
        <v>706</v>
      </c>
      <c r="C408" s="118"/>
      <c r="D408" s="244"/>
      <c r="E408" s="245"/>
      <c r="F408" s="122"/>
      <c r="G408" s="121"/>
      <c r="H408" s="115"/>
      <c r="I408" s="115"/>
      <c r="J408" s="115"/>
      <c r="K408" s="115"/>
      <c r="L408" s="115"/>
    </row>
    <row r="409" spans="1:12" x14ac:dyDescent="0.25">
      <c r="A409" s="142" t="s">
        <v>1113</v>
      </c>
      <c r="B409" s="128" t="s">
        <v>1114</v>
      </c>
      <c r="C409" s="158" t="s">
        <v>72</v>
      </c>
      <c r="D409" s="250">
        <v>120</v>
      </c>
      <c r="E409" s="251"/>
      <c r="F409" s="120" t="s">
        <v>1115</v>
      </c>
      <c r="G409" s="121" t="s">
        <v>1116</v>
      </c>
      <c r="H409" s="115"/>
      <c r="I409" s="115"/>
      <c r="J409" s="115"/>
      <c r="K409" s="115"/>
      <c r="L409" s="115"/>
    </row>
    <row r="410" spans="1:12" x14ac:dyDescent="0.25">
      <c r="A410" s="142" t="s">
        <v>1113</v>
      </c>
      <c r="B410" s="128" t="s">
        <v>1114</v>
      </c>
      <c r="C410" s="158" t="s">
        <v>72</v>
      </c>
      <c r="D410" s="250">
        <v>120</v>
      </c>
      <c r="E410" s="251"/>
      <c r="F410" s="120" t="s">
        <v>1115</v>
      </c>
      <c r="G410" s="121" t="s">
        <v>1116</v>
      </c>
      <c r="H410" s="115"/>
      <c r="I410" s="115"/>
      <c r="J410" s="115"/>
      <c r="K410" s="115"/>
      <c r="L410" s="115"/>
    </row>
    <row r="411" spans="1:12" x14ac:dyDescent="0.25">
      <c r="A411" s="142" t="s">
        <v>1113</v>
      </c>
      <c r="B411" s="124" t="s">
        <v>1117</v>
      </c>
      <c r="C411" s="158" t="s">
        <v>71</v>
      </c>
      <c r="D411" s="252">
        <v>125.5</v>
      </c>
      <c r="E411" s="253"/>
      <c r="F411" s="120" t="s">
        <v>1118</v>
      </c>
      <c r="G411" s="121" t="s">
        <v>1119</v>
      </c>
      <c r="H411" s="115"/>
      <c r="I411" s="115"/>
      <c r="J411" s="115"/>
      <c r="K411" s="115"/>
      <c r="L411" s="115"/>
    </row>
    <row r="412" spans="1:12" x14ac:dyDescent="0.25">
      <c r="A412" s="142" t="s">
        <v>1113</v>
      </c>
      <c r="B412" s="124" t="s">
        <v>1120</v>
      </c>
      <c r="C412" s="158" t="s">
        <v>71</v>
      </c>
      <c r="D412" s="252">
        <v>129</v>
      </c>
      <c r="E412" s="253"/>
      <c r="F412" s="120" t="s">
        <v>1118</v>
      </c>
      <c r="G412" s="121" t="s">
        <v>1116</v>
      </c>
      <c r="H412" s="115"/>
      <c r="I412" s="115"/>
      <c r="J412" s="115"/>
      <c r="K412" s="115"/>
      <c r="L412" s="115"/>
    </row>
    <row r="413" spans="1:12" x14ac:dyDescent="0.25">
      <c r="A413" s="142" t="s">
        <v>1113</v>
      </c>
      <c r="B413" s="124" t="s">
        <v>1121</v>
      </c>
      <c r="C413" s="158" t="s">
        <v>71</v>
      </c>
      <c r="D413" s="252">
        <v>140</v>
      </c>
      <c r="E413" s="253"/>
      <c r="F413" s="120" t="s">
        <v>1122</v>
      </c>
      <c r="G413" s="121" t="s">
        <v>1119</v>
      </c>
      <c r="H413" s="115"/>
      <c r="I413" s="115"/>
      <c r="J413" s="115"/>
      <c r="K413" s="115"/>
      <c r="L413" s="115"/>
    </row>
    <row r="414" spans="1:12" x14ac:dyDescent="0.25">
      <c r="A414" s="142" t="s">
        <v>1113</v>
      </c>
      <c r="B414" s="124" t="s">
        <v>1121</v>
      </c>
      <c r="C414" s="158" t="s">
        <v>71</v>
      </c>
      <c r="D414" s="252">
        <v>140</v>
      </c>
      <c r="E414" s="253"/>
      <c r="F414" s="120" t="s">
        <v>1122</v>
      </c>
      <c r="G414" s="121" t="s">
        <v>1119</v>
      </c>
      <c r="H414" s="115"/>
      <c r="I414" s="115"/>
      <c r="J414" s="115"/>
      <c r="K414" s="115"/>
      <c r="L414" s="115"/>
    </row>
    <row r="415" spans="1:12" x14ac:dyDescent="0.25">
      <c r="A415" s="142" t="s">
        <v>1113</v>
      </c>
      <c r="B415" s="128" t="s">
        <v>1123</v>
      </c>
      <c r="C415" s="158" t="s">
        <v>72</v>
      </c>
      <c r="D415" s="250">
        <v>185.95</v>
      </c>
      <c r="E415" s="251"/>
      <c r="F415" s="120" t="s">
        <v>1124</v>
      </c>
      <c r="G415" s="121" t="s">
        <v>1116</v>
      </c>
      <c r="H415" s="115"/>
      <c r="I415" s="115"/>
      <c r="J415" s="115"/>
      <c r="K415" s="115"/>
      <c r="L415" s="115"/>
    </row>
    <row r="416" spans="1:12" x14ac:dyDescent="0.25">
      <c r="A416" s="142" t="s">
        <v>1113</v>
      </c>
      <c r="B416" s="128" t="s">
        <v>1123</v>
      </c>
      <c r="C416" s="158" t="s">
        <v>72</v>
      </c>
      <c r="D416" s="250">
        <v>185.95</v>
      </c>
      <c r="E416" s="251"/>
      <c r="F416" s="120" t="s">
        <v>1124</v>
      </c>
      <c r="G416" s="121" t="s">
        <v>1116</v>
      </c>
      <c r="H416" s="115"/>
      <c r="I416" s="115"/>
      <c r="J416" s="115"/>
      <c r="K416" s="115"/>
      <c r="L416" s="115"/>
    </row>
    <row r="417" spans="1:12" x14ac:dyDescent="0.25">
      <c r="A417" s="142" t="s">
        <v>1113</v>
      </c>
      <c r="B417" s="128" t="s">
        <v>1123</v>
      </c>
      <c r="C417" s="158" t="s">
        <v>72</v>
      </c>
      <c r="D417" s="250">
        <v>185.95</v>
      </c>
      <c r="E417" s="251"/>
      <c r="F417" s="120" t="s">
        <v>1124</v>
      </c>
      <c r="G417" s="121" t="s">
        <v>1116</v>
      </c>
      <c r="H417" s="115"/>
      <c r="I417" s="115"/>
      <c r="J417" s="115"/>
      <c r="K417" s="115"/>
      <c r="L417" s="115"/>
    </row>
    <row r="418" spans="1:12" x14ac:dyDescent="0.25">
      <c r="A418" s="142" t="s">
        <v>1113</v>
      </c>
      <c r="B418" s="128" t="s">
        <v>1123</v>
      </c>
      <c r="C418" s="158" t="s">
        <v>72</v>
      </c>
      <c r="D418" s="250">
        <v>185.95</v>
      </c>
      <c r="E418" s="251"/>
      <c r="F418" s="120" t="s">
        <v>1124</v>
      </c>
      <c r="G418" s="121" t="s">
        <v>1116</v>
      </c>
      <c r="H418" s="115"/>
      <c r="I418" s="115"/>
      <c r="J418" s="115"/>
      <c r="K418" s="115"/>
      <c r="L418" s="115"/>
    </row>
    <row r="419" spans="1:12" x14ac:dyDescent="0.25">
      <c r="A419" s="142" t="s">
        <v>1113</v>
      </c>
      <c r="B419" s="128" t="s">
        <v>1123</v>
      </c>
      <c r="C419" s="158" t="s">
        <v>72</v>
      </c>
      <c r="D419" s="250">
        <v>185.95</v>
      </c>
      <c r="E419" s="251"/>
      <c r="F419" s="120" t="s">
        <v>1124</v>
      </c>
      <c r="G419" s="121" t="s">
        <v>1116</v>
      </c>
      <c r="H419" s="115"/>
      <c r="I419" s="115"/>
      <c r="J419" s="115"/>
      <c r="K419" s="115"/>
      <c r="L419" s="115"/>
    </row>
    <row r="420" spans="1:12" x14ac:dyDescent="0.25">
      <c r="A420" s="142" t="s">
        <v>1113</v>
      </c>
      <c r="B420" s="128" t="s">
        <v>1123</v>
      </c>
      <c r="C420" s="158" t="s">
        <v>72</v>
      </c>
      <c r="D420" s="250">
        <v>185.95</v>
      </c>
      <c r="E420" s="251"/>
      <c r="F420" s="120" t="s">
        <v>1124</v>
      </c>
      <c r="G420" s="121" t="s">
        <v>1116</v>
      </c>
      <c r="H420" s="115"/>
      <c r="I420" s="115"/>
      <c r="J420" s="115"/>
      <c r="K420" s="115"/>
      <c r="L420" s="115"/>
    </row>
    <row r="421" spans="1:12" x14ac:dyDescent="0.25">
      <c r="A421" s="142" t="s">
        <v>1113</v>
      </c>
      <c r="B421" s="128" t="s">
        <v>1123</v>
      </c>
      <c r="C421" s="158" t="s">
        <v>72</v>
      </c>
      <c r="D421" s="250">
        <v>185.95</v>
      </c>
      <c r="E421" s="251"/>
      <c r="F421" s="120" t="s">
        <v>1124</v>
      </c>
      <c r="G421" s="121" t="s">
        <v>1116</v>
      </c>
      <c r="H421" s="115"/>
      <c r="I421" s="115"/>
      <c r="J421" s="115"/>
      <c r="K421" s="115"/>
      <c r="L421" s="115"/>
    </row>
    <row r="422" spans="1:12" x14ac:dyDescent="0.25">
      <c r="A422" s="142" t="s">
        <v>1113</v>
      </c>
      <c r="B422" s="128" t="s">
        <v>1123</v>
      </c>
      <c r="C422" s="158" t="s">
        <v>72</v>
      </c>
      <c r="D422" s="250">
        <v>185.95</v>
      </c>
      <c r="E422" s="251"/>
      <c r="F422" s="120" t="s">
        <v>1124</v>
      </c>
      <c r="G422" s="121" t="s">
        <v>1116</v>
      </c>
      <c r="H422" s="115"/>
      <c r="I422" s="115"/>
      <c r="J422" s="115"/>
      <c r="K422" s="115"/>
      <c r="L422" s="115"/>
    </row>
    <row r="423" spans="1:12" x14ac:dyDescent="0.25">
      <c r="A423" s="142" t="s">
        <v>1113</v>
      </c>
      <c r="B423" s="128" t="s">
        <v>1123</v>
      </c>
      <c r="C423" s="158" t="s">
        <v>72</v>
      </c>
      <c r="D423" s="250">
        <v>185.95</v>
      </c>
      <c r="E423" s="251"/>
      <c r="F423" s="120" t="s">
        <v>1124</v>
      </c>
      <c r="G423" s="121" t="s">
        <v>1116</v>
      </c>
      <c r="H423" s="115"/>
      <c r="I423" s="115"/>
      <c r="J423" s="115"/>
      <c r="K423" s="115"/>
      <c r="L423" s="115"/>
    </row>
    <row r="424" spans="1:12" x14ac:dyDescent="0.25">
      <c r="A424" s="142" t="s">
        <v>1113</v>
      </c>
      <c r="B424" s="128" t="s">
        <v>1123</v>
      </c>
      <c r="C424" s="158" t="s">
        <v>72</v>
      </c>
      <c r="D424" s="250">
        <v>185.95</v>
      </c>
      <c r="E424" s="251"/>
      <c r="F424" s="120" t="s">
        <v>1124</v>
      </c>
      <c r="G424" s="121" t="s">
        <v>1116</v>
      </c>
      <c r="H424" s="115"/>
      <c r="I424" s="115"/>
      <c r="J424" s="115"/>
      <c r="K424" s="115"/>
      <c r="L424" s="115"/>
    </row>
    <row r="425" spans="1:12" x14ac:dyDescent="0.25">
      <c r="A425" s="142" t="s">
        <v>1113</v>
      </c>
      <c r="B425" s="128" t="s">
        <v>1123</v>
      </c>
      <c r="C425" s="158" t="s">
        <v>72</v>
      </c>
      <c r="D425" s="250">
        <v>185.95</v>
      </c>
      <c r="E425" s="251"/>
      <c r="F425" s="120" t="s">
        <v>1124</v>
      </c>
      <c r="G425" s="121" t="s">
        <v>1116</v>
      </c>
      <c r="H425" s="115"/>
      <c r="I425" s="115"/>
      <c r="J425" s="115"/>
      <c r="K425" s="115"/>
      <c r="L425" s="115"/>
    </row>
    <row r="426" spans="1:12" x14ac:dyDescent="0.25">
      <c r="A426" s="142" t="s">
        <v>1113</v>
      </c>
      <c r="B426" s="128" t="s">
        <v>1123</v>
      </c>
      <c r="C426" s="158" t="s">
        <v>72</v>
      </c>
      <c r="D426" s="250">
        <v>185.95</v>
      </c>
      <c r="E426" s="251"/>
      <c r="F426" s="120" t="s">
        <v>1124</v>
      </c>
      <c r="G426" s="121" t="s">
        <v>1116</v>
      </c>
      <c r="H426" s="115"/>
      <c r="I426" s="115"/>
      <c r="J426" s="115"/>
      <c r="K426" s="115"/>
      <c r="L426" s="115"/>
    </row>
    <row r="427" spans="1:12" x14ac:dyDescent="0.25">
      <c r="A427" s="142" t="s">
        <v>1113</v>
      </c>
      <c r="B427" s="128" t="s">
        <v>1123</v>
      </c>
      <c r="C427" s="158" t="s">
        <v>72</v>
      </c>
      <c r="D427" s="250">
        <v>185.95</v>
      </c>
      <c r="E427" s="251"/>
      <c r="F427" s="120" t="s">
        <v>1124</v>
      </c>
      <c r="G427" s="121" t="s">
        <v>1116</v>
      </c>
      <c r="H427" s="115"/>
      <c r="I427" s="115"/>
      <c r="J427" s="115"/>
      <c r="K427" s="115"/>
      <c r="L427" s="115"/>
    </row>
    <row r="428" spans="1:12" x14ac:dyDescent="0.25">
      <c r="A428" s="142" t="s">
        <v>1113</v>
      </c>
      <c r="B428" s="128" t="s">
        <v>1123</v>
      </c>
      <c r="C428" s="158" t="s">
        <v>72</v>
      </c>
      <c r="D428" s="250">
        <v>185.95</v>
      </c>
      <c r="E428" s="251"/>
      <c r="F428" s="120" t="s">
        <v>1124</v>
      </c>
      <c r="G428" s="121" t="s">
        <v>1116</v>
      </c>
      <c r="H428" s="115"/>
      <c r="I428" s="115"/>
      <c r="J428" s="115"/>
      <c r="K428" s="115"/>
      <c r="L428" s="115"/>
    </row>
    <row r="429" spans="1:12" x14ac:dyDescent="0.25">
      <c r="A429" s="142" t="s">
        <v>1113</v>
      </c>
      <c r="B429" s="128" t="s">
        <v>1123</v>
      </c>
      <c r="C429" s="158" t="s">
        <v>72</v>
      </c>
      <c r="D429" s="250">
        <v>185.95</v>
      </c>
      <c r="E429" s="251"/>
      <c r="F429" s="120" t="s">
        <v>1124</v>
      </c>
      <c r="G429" s="121" t="s">
        <v>1116</v>
      </c>
      <c r="H429" s="115"/>
      <c r="I429" s="115"/>
      <c r="J429" s="115"/>
      <c r="K429" s="115"/>
      <c r="L429" s="115"/>
    </row>
    <row r="430" spans="1:12" x14ac:dyDescent="0.25">
      <c r="A430" s="142" t="s">
        <v>1113</v>
      </c>
      <c r="B430" s="128" t="s">
        <v>1123</v>
      </c>
      <c r="C430" s="158" t="s">
        <v>72</v>
      </c>
      <c r="D430" s="250">
        <v>185.95</v>
      </c>
      <c r="E430" s="251"/>
      <c r="F430" s="120" t="s">
        <v>1124</v>
      </c>
      <c r="G430" s="121" t="s">
        <v>1116</v>
      </c>
      <c r="H430" s="115"/>
      <c r="I430" s="115"/>
      <c r="J430" s="115"/>
      <c r="K430" s="115"/>
      <c r="L430" s="115"/>
    </row>
    <row r="431" spans="1:12" x14ac:dyDescent="0.25">
      <c r="A431" s="142" t="s">
        <v>1113</v>
      </c>
      <c r="B431" s="128" t="s">
        <v>1123</v>
      </c>
      <c r="C431" s="158" t="s">
        <v>72</v>
      </c>
      <c r="D431" s="250">
        <v>185.95</v>
      </c>
      <c r="E431" s="251"/>
      <c r="F431" s="120" t="s">
        <v>1124</v>
      </c>
      <c r="G431" s="121" t="s">
        <v>1116</v>
      </c>
      <c r="H431" s="115"/>
      <c r="I431" s="115"/>
      <c r="J431" s="115"/>
      <c r="K431" s="115"/>
      <c r="L431" s="115"/>
    </row>
    <row r="432" spans="1:12" x14ac:dyDescent="0.25">
      <c r="A432" s="142" t="s">
        <v>1113</v>
      </c>
      <c r="B432" s="128" t="s">
        <v>1123</v>
      </c>
      <c r="C432" s="158" t="s">
        <v>72</v>
      </c>
      <c r="D432" s="250">
        <v>185.95</v>
      </c>
      <c r="E432" s="251"/>
      <c r="F432" s="120" t="s">
        <v>1124</v>
      </c>
      <c r="G432" s="121" t="s">
        <v>1116</v>
      </c>
      <c r="H432" s="115"/>
      <c r="I432" s="115"/>
      <c r="J432" s="115"/>
      <c r="K432" s="115"/>
      <c r="L432" s="115"/>
    </row>
    <row r="433" spans="1:12" x14ac:dyDescent="0.25">
      <c r="A433" s="142" t="s">
        <v>1113</v>
      </c>
      <c r="B433" s="128" t="s">
        <v>1123</v>
      </c>
      <c r="C433" s="158" t="s">
        <v>72</v>
      </c>
      <c r="D433" s="250">
        <v>185.95</v>
      </c>
      <c r="E433" s="251"/>
      <c r="F433" s="120" t="s">
        <v>1124</v>
      </c>
      <c r="G433" s="121" t="s">
        <v>1116</v>
      </c>
      <c r="H433" s="115"/>
      <c r="I433" s="115"/>
      <c r="J433" s="115"/>
      <c r="K433" s="115"/>
      <c r="L433" s="115"/>
    </row>
    <row r="434" spans="1:12" x14ac:dyDescent="0.25">
      <c r="A434" s="142" t="s">
        <v>1113</v>
      </c>
      <c r="B434" s="128" t="s">
        <v>1123</v>
      </c>
      <c r="C434" s="158" t="s">
        <v>72</v>
      </c>
      <c r="D434" s="250">
        <v>185.95</v>
      </c>
      <c r="E434" s="251"/>
      <c r="F434" s="120" t="s">
        <v>1124</v>
      </c>
      <c r="G434" s="121" t="s">
        <v>1116</v>
      </c>
      <c r="H434" s="115"/>
      <c r="I434" s="115"/>
      <c r="J434" s="115"/>
      <c r="K434" s="115"/>
      <c r="L434" s="115"/>
    </row>
    <row r="435" spans="1:12" x14ac:dyDescent="0.25">
      <c r="A435" s="142" t="s">
        <v>1113</v>
      </c>
      <c r="B435" s="124" t="s">
        <v>1125</v>
      </c>
      <c r="C435" s="158" t="s">
        <v>71</v>
      </c>
      <c r="D435" s="252">
        <v>200</v>
      </c>
      <c r="E435" s="253"/>
      <c r="F435" s="120" t="s">
        <v>1118</v>
      </c>
      <c r="G435" s="121" t="s">
        <v>1119</v>
      </c>
      <c r="H435" s="115"/>
      <c r="I435" s="115"/>
      <c r="J435" s="115"/>
      <c r="K435" s="115"/>
      <c r="L435" s="115"/>
    </row>
    <row r="436" spans="1:12" x14ac:dyDescent="0.25">
      <c r="A436" s="142" t="s">
        <v>1113</v>
      </c>
      <c r="B436" s="124" t="s">
        <v>1126</v>
      </c>
      <c r="C436" s="158" t="s">
        <v>71</v>
      </c>
      <c r="D436" s="252">
        <v>200</v>
      </c>
      <c r="E436" s="253"/>
      <c r="F436" s="120" t="s">
        <v>1118</v>
      </c>
      <c r="G436" s="121" t="s">
        <v>1127</v>
      </c>
      <c r="H436" s="115"/>
      <c r="I436" s="115"/>
      <c r="J436" s="115"/>
      <c r="K436" s="115"/>
      <c r="L436" s="115"/>
    </row>
    <row r="437" spans="1:12" x14ac:dyDescent="0.25">
      <c r="A437" s="142" t="s">
        <v>1113</v>
      </c>
      <c r="B437" s="124" t="s">
        <v>1128</v>
      </c>
      <c r="C437" s="158" t="s">
        <v>71</v>
      </c>
      <c r="D437" s="252">
        <v>200</v>
      </c>
      <c r="E437" s="253"/>
      <c r="F437" s="120" t="s">
        <v>1118</v>
      </c>
      <c r="G437" s="121" t="s">
        <v>1127</v>
      </c>
      <c r="H437" s="115"/>
      <c r="I437" s="115"/>
      <c r="J437" s="115"/>
      <c r="K437" s="115"/>
      <c r="L437" s="115"/>
    </row>
    <row r="438" spans="1:12" x14ac:dyDescent="0.25">
      <c r="A438" s="142" t="s">
        <v>1113</v>
      </c>
      <c r="B438" s="124" t="s">
        <v>1129</v>
      </c>
      <c r="C438" s="158" t="s">
        <v>71</v>
      </c>
      <c r="D438" s="252">
        <v>200</v>
      </c>
      <c r="E438" s="253"/>
      <c r="F438" s="120" t="s">
        <v>1130</v>
      </c>
      <c r="G438" s="121" t="s">
        <v>1116</v>
      </c>
      <c r="H438" s="115"/>
      <c r="I438" s="115"/>
      <c r="J438" s="115"/>
      <c r="K438" s="115"/>
      <c r="L438" s="115"/>
    </row>
    <row r="439" spans="1:12" x14ac:dyDescent="0.25">
      <c r="A439" s="142" t="s">
        <v>1113</v>
      </c>
      <c r="B439" s="159" t="s">
        <v>1126</v>
      </c>
      <c r="C439" s="160" t="s">
        <v>71</v>
      </c>
      <c r="D439" s="254">
        <v>200</v>
      </c>
      <c r="E439" s="255"/>
      <c r="F439" s="120" t="s">
        <v>1118</v>
      </c>
      <c r="G439" s="121" t="s">
        <v>1127</v>
      </c>
      <c r="H439" s="115"/>
      <c r="I439" s="115"/>
      <c r="J439" s="115"/>
      <c r="K439" s="115"/>
      <c r="L439" s="115"/>
    </row>
    <row r="440" spans="1:12" x14ac:dyDescent="0.25">
      <c r="A440" s="142" t="s">
        <v>1113</v>
      </c>
      <c r="B440" s="161" t="s">
        <v>1131</v>
      </c>
      <c r="C440" s="160" t="s">
        <v>71</v>
      </c>
      <c r="D440" s="254">
        <v>200</v>
      </c>
      <c r="E440" s="255"/>
      <c r="F440" s="120" t="s">
        <v>1118</v>
      </c>
      <c r="G440" s="121" t="s">
        <v>1119</v>
      </c>
      <c r="H440" s="115"/>
      <c r="I440" s="115"/>
      <c r="J440" s="115"/>
      <c r="K440" s="115"/>
      <c r="L440" s="115"/>
    </row>
    <row r="441" spans="1:12" x14ac:dyDescent="0.25">
      <c r="A441" s="142" t="s">
        <v>1113</v>
      </c>
      <c r="B441" s="124" t="s">
        <v>1132</v>
      </c>
      <c r="C441" s="158" t="s">
        <v>72</v>
      </c>
      <c r="D441" s="256">
        <v>213.34</v>
      </c>
      <c r="E441" s="257"/>
      <c r="F441" s="120" t="s">
        <v>1118</v>
      </c>
      <c r="G441" s="121" t="s">
        <v>1119</v>
      </c>
      <c r="H441" s="115"/>
      <c r="I441" s="115"/>
      <c r="J441" s="115"/>
      <c r="K441" s="115"/>
      <c r="L441" s="115"/>
    </row>
    <row r="442" spans="1:12" x14ac:dyDescent="0.25">
      <c r="A442" s="142" t="s">
        <v>1113</v>
      </c>
      <c r="B442" s="124" t="s">
        <v>1132</v>
      </c>
      <c r="C442" s="158" t="s">
        <v>72</v>
      </c>
      <c r="D442" s="256">
        <v>213.34</v>
      </c>
      <c r="E442" s="257"/>
      <c r="F442" s="120" t="s">
        <v>1118</v>
      </c>
      <c r="G442" s="121" t="s">
        <v>1119</v>
      </c>
      <c r="H442" s="115"/>
      <c r="I442" s="115"/>
      <c r="J442" s="115"/>
      <c r="K442" s="115"/>
      <c r="L442" s="115"/>
    </row>
    <row r="443" spans="1:12" x14ac:dyDescent="0.25">
      <c r="A443" s="142" t="s">
        <v>1113</v>
      </c>
      <c r="B443" s="124" t="s">
        <v>1132</v>
      </c>
      <c r="C443" s="158" t="s">
        <v>72</v>
      </c>
      <c r="D443" s="256">
        <v>213.34</v>
      </c>
      <c r="E443" s="257"/>
      <c r="F443" s="120" t="s">
        <v>1118</v>
      </c>
      <c r="G443" s="121" t="s">
        <v>1119</v>
      </c>
      <c r="H443" s="115"/>
      <c r="I443" s="115"/>
      <c r="J443" s="115"/>
      <c r="K443" s="115"/>
      <c r="L443" s="115"/>
    </row>
    <row r="444" spans="1:12" x14ac:dyDescent="0.25">
      <c r="A444" s="142" t="s">
        <v>1113</v>
      </c>
      <c r="B444" s="124" t="s">
        <v>1132</v>
      </c>
      <c r="C444" s="158" t="s">
        <v>72</v>
      </c>
      <c r="D444" s="256">
        <v>213.34</v>
      </c>
      <c r="E444" s="257"/>
      <c r="F444" s="120" t="s">
        <v>1118</v>
      </c>
      <c r="G444" s="121" t="s">
        <v>1119</v>
      </c>
      <c r="H444" s="115"/>
      <c r="I444" s="115"/>
      <c r="J444" s="115"/>
      <c r="K444" s="115"/>
      <c r="L444" s="115"/>
    </row>
    <row r="445" spans="1:12" x14ac:dyDescent="0.25">
      <c r="A445" s="142" t="s">
        <v>1113</v>
      </c>
      <c r="B445" s="124" t="s">
        <v>1133</v>
      </c>
      <c r="C445" s="158" t="s">
        <v>71</v>
      </c>
      <c r="D445" s="252">
        <v>244.95</v>
      </c>
      <c r="E445" s="253"/>
      <c r="F445" s="120" t="s">
        <v>1118</v>
      </c>
      <c r="G445" s="121" t="s">
        <v>1119</v>
      </c>
      <c r="H445" s="115"/>
      <c r="I445" s="115"/>
      <c r="J445" s="115"/>
      <c r="K445" s="115"/>
      <c r="L445" s="115"/>
    </row>
    <row r="446" spans="1:12" x14ac:dyDescent="0.25">
      <c r="A446" s="142" t="s">
        <v>1113</v>
      </c>
      <c r="B446" s="124" t="s">
        <v>1133</v>
      </c>
      <c r="C446" s="158" t="s">
        <v>71</v>
      </c>
      <c r="D446" s="252">
        <v>248</v>
      </c>
      <c r="E446" s="253"/>
      <c r="F446" s="120" t="s">
        <v>1118</v>
      </c>
      <c r="G446" s="121" t="s">
        <v>1119</v>
      </c>
      <c r="H446" s="115"/>
      <c r="I446" s="115"/>
      <c r="J446" s="115"/>
      <c r="K446" s="115"/>
      <c r="L446" s="115"/>
    </row>
    <row r="447" spans="1:12" x14ac:dyDescent="0.25">
      <c r="A447" s="142" t="s">
        <v>1113</v>
      </c>
      <c r="B447" s="128" t="s">
        <v>1134</v>
      </c>
      <c r="C447" s="158" t="s">
        <v>72</v>
      </c>
      <c r="D447" s="250">
        <v>249.5</v>
      </c>
      <c r="E447" s="251"/>
      <c r="F447" s="120" t="s">
        <v>1118</v>
      </c>
      <c r="G447" s="121" t="s">
        <v>1116</v>
      </c>
      <c r="H447" s="115"/>
      <c r="I447" s="115"/>
      <c r="J447" s="115"/>
      <c r="K447" s="115"/>
      <c r="L447" s="115"/>
    </row>
    <row r="448" spans="1:12" x14ac:dyDescent="0.25">
      <c r="A448" s="142" t="s">
        <v>1113</v>
      </c>
      <c r="B448" s="128" t="s">
        <v>1134</v>
      </c>
      <c r="C448" s="158" t="s">
        <v>72</v>
      </c>
      <c r="D448" s="250">
        <v>249.5</v>
      </c>
      <c r="E448" s="251"/>
      <c r="F448" s="120" t="s">
        <v>1118</v>
      </c>
      <c r="G448" s="121" t="s">
        <v>1116</v>
      </c>
      <c r="H448" s="115"/>
      <c r="I448" s="115"/>
      <c r="J448" s="115"/>
      <c r="K448" s="115"/>
      <c r="L448" s="115"/>
    </row>
    <row r="449" spans="1:12" x14ac:dyDescent="0.25">
      <c r="A449" s="142" t="s">
        <v>1113</v>
      </c>
      <c r="B449" s="128" t="s">
        <v>1134</v>
      </c>
      <c r="C449" s="158" t="s">
        <v>72</v>
      </c>
      <c r="D449" s="250">
        <v>249.5</v>
      </c>
      <c r="E449" s="251"/>
      <c r="F449" s="120" t="s">
        <v>1118</v>
      </c>
      <c r="G449" s="121" t="s">
        <v>1116</v>
      </c>
      <c r="H449" s="115"/>
      <c r="I449" s="115"/>
      <c r="J449" s="115"/>
      <c r="K449" s="115"/>
      <c r="L449" s="115"/>
    </row>
    <row r="450" spans="1:12" x14ac:dyDescent="0.25">
      <c r="A450" s="142" t="s">
        <v>1113</v>
      </c>
      <c r="B450" s="128" t="s">
        <v>1134</v>
      </c>
      <c r="C450" s="158" t="s">
        <v>72</v>
      </c>
      <c r="D450" s="250">
        <v>249.5</v>
      </c>
      <c r="E450" s="251"/>
      <c r="F450" s="120" t="s">
        <v>1118</v>
      </c>
      <c r="G450" s="121" t="s">
        <v>1116</v>
      </c>
      <c r="H450" s="115"/>
      <c r="I450" s="115"/>
      <c r="J450" s="115"/>
      <c r="K450" s="115"/>
      <c r="L450" s="115"/>
    </row>
    <row r="451" spans="1:12" x14ac:dyDescent="0.25">
      <c r="A451" s="142" t="s">
        <v>1113</v>
      </c>
      <c r="B451" s="128" t="s">
        <v>1134</v>
      </c>
      <c r="C451" s="158" t="s">
        <v>72</v>
      </c>
      <c r="D451" s="250">
        <v>249.5</v>
      </c>
      <c r="E451" s="251"/>
      <c r="F451" s="120" t="s">
        <v>1118</v>
      </c>
      <c r="G451" s="121" t="s">
        <v>1116</v>
      </c>
      <c r="H451" s="115"/>
      <c r="I451" s="115"/>
      <c r="J451" s="115"/>
      <c r="K451" s="115"/>
      <c r="L451" s="115"/>
    </row>
    <row r="452" spans="1:12" x14ac:dyDescent="0.25">
      <c r="A452" s="142" t="s">
        <v>1113</v>
      </c>
      <c r="B452" s="128" t="s">
        <v>1134</v>
      </c>
      <c r="C452" s="158" t="s">
        <v>72</v>
      </c>
      <c r="D452" s="250">
        <v>249.5</v>
      </c>
      <c r="E452" s="251"/>
      <c r="F452" s="120" t="s">
        <v>1118</v>
      </c>
      <c r="G452" s="121" t="s">
        <v>1116</v>
      </c>
      <c r="H452" s="115"/>
      <c r="I452" s="115"/>
      <c r="J452" s="115"/>
      <c r="K452" s="115"/>
      <c r="L452" s="115"/>
    </row>
    <row r="453" spans="1:12" x14ac:dyDescent="0.25">
      <c r="A453" s="142" t="s">
        <v>1113</v>
      </c>
      <c r="B453" s="128" t="s">
        <v>1134</v>
      </c>
      <c r="C453" s="158" t="s">
        <v>72</v>
      </c>
      <c r="D453" s="250">
        <v>249.5</v>
      </c>
      <c r="E453" s="251"/>
      <c r="F453" s="120" t="s">
        <v>1118</v>
      </c>
      <c r="G453" s="121" t="s">
        <v>1116</v>
      </c>
      <c r="H453" s="115"/>
      <c r="I453" s="115"/>
      <c r="J453" s="115"/>
      <c r="K453" s="115"/>
      <c r="L453" s="115"/>
    </row>
    <row r="454" spans="1:12" x14ac:dyDescent="0.25">
      <c r="A454" s="142" t="s">
        <v>1113</v>
      </c>
      <c r="B454" s="128" t="s">
        <v>1134</v>
      </c>
      <c r="C454" s="158" t="s">
        <v>72</v>
      </c>
      <c r="D454" s="250">
        <v>249.5</v>
      </c>
      <c r="E454" s="251"/>
      <c r="F454" s="120" t="s">
        <v>1118</v>
      </c>
      <c r="G454" s="121" t="s">
        <v>1116</v>
      </c>
      <c r="H454" s="115"/>
      <c r="I454" s="115"/>
      <c r="J454" s="115"/>
      <c r="K454" s="115"/>
      <c r="L454" s="115"/>
    </row>
    <row r="455" spans="1:12" x14ac:dyDescent="0.25">
      <c r="A455" s="142" t="s">
        <v>1113</v>
      </c>
      <c r="B455" s="128" t="s">
        <v>1134</v>
      </c>
      <c r="C455" s="158" t="s">
        <v>72</v>
      </c>
      <c r="D455" s="250">
        <v>249.5</v>
      </c>
      <c r="E455" s="251"/>
      <c r="F455" s="120" t="s">
        <v>1118</v>
      </c>
      <c r="G455" s="121" t="s">
        <v>1116</v>
      </c>
      <c r="H455" s="115"/>
      <c r="I455" s="115"/>
      <c r="J455" s="115"/>
      <c r="K455" s="115"/>
      <c r="L455" s="115"/>
    </row>
    <row r="456" spans="1:12" x14ac:dyDescent="0.25">
      <c r="A456" s="142" t="s">
        <v>1113</v>
      </c>
      <c r="B456" s="128" t="s">
        <v>1134</v>
      </c>
      <c r="C456" s="158" t="s">
        <v>72</v>
      </c>
      <c r="D456" s="250">
        <v>249.5</v>
      </c>
      <c r="E456" s="251"/>
      <c r="F456" s="120" t="s">
        <v>1118</v>
      </c>
      <c r="G456" s="121" t="s">
        <v>1116</v>
      </c>
      <c r="H456" s="115"/>
      <c r="I456" s="115"/>
      <c r="J456" s="115"/>
      <c r="K456" s="115"/>
      <c r="L456" s="115"/>
    </row>
    <row r="457" spans="1:12" x14ac:dyDescent="0.25">
      <c r="A457" s="142" t="s">
        <v>1113</v>
      </c>
      <c r="B457" s="128" t="s">
        <v>1134</v>
      </c>
      <c r="C457" s="158" t="s">
        <v>72</v>
      </c>
      <c r="D457" s="250">
        <v>249.5</v>
      </c>
      <c r="E457" s="251"/>
      <c r="F457" s="120" t="s">
        <v>1118</v>
      </c>
      <c r="G457" s="121" t="s">
        <v>1116</v>
      </c>
      <c r="H457" s="115"/>
      <c r="I457" s="115"/>
      <c r="J457" s="115"/>
      <c r="K457" s="115"/>
      <c r="L457" s="115"/>
    </row>
    <row r="458" spans="1:12" x14ac:dyDescent="0.25">
      <c r="A458" s="142" t="s">
        <v>1113</v>
      </c>
      <c r="B458" s="128" t="s">
        <v>1134</v>
      </c>
      <c r="C458" s="158" t="s">
        <v>72</v>
      </c>
      <c r="D458" s="250">
        <v>249.5</v>
      </c>
      <c r="E458" s="251"/>
      <c r="F458" s="120" t="s">
        <v>1118</v>
      </c>
      <c r="G458" s="121" t="s">
        <v>1116</v>
      </c>
      <c r="H458" s="115"/>
      <c r="I458" s="115"/>
      <c r="J458" s="115"/>
      <c r="K458" s="115"/>
      <c r="L458" s="115"/>
    </row>
    <row r="459" spans="1:12" x14ac:dyDescent="0.25">
      <c r="A459" s="142" t="s">
        <v>1113</v>
      </c>
      <c r="B459" s="128" t="s">
        <v>1134</v>
      </c>
      <c r="C459" s="158" t="s">
        <v>72</v>
      </c>
      <c r="D459" s="250">
        <v>249.5</v>
      </c>
      <c r="E459" s="251"/>
      <c r="F459" s="120" t="s">
        <v>1118</v>
      </c>
      <c r="G459" s="121" t="s">
        <v>1116</v>
      </c>
      <c r="H459" s="115"/>
      <c r="I459" s="115"/>
      <c r="J459" s="115"/>
      <c r="K459" s="115"/>
      <c r="L459" s="115"/>
    </row>
    <row r="460" spans="1:12" x14ac:dyDescent="0.25">
      <c r="A460" s="142" t="s">
        <v>1113</v>
      </c>
      <c r="B460" s="128" t="s">
        <v>1134</v>
      </c>
      <c r="C460" s="158" t="s">
        <v>72</v>
      </c>
      <c r="D460" s="250">
        <v>249.5</v>
      </c>
      <c r="E460" s="251"/>
      <c r="F460" s="120" t="s">
        <v>1118</v>
      </c>
      <c r="G460" s="121" t="s">
        <v>1116</v>
      </c>
      <c r="H460" s="115"/>
      <c r="I460" s="115"/>
      <c r="J460" s="115"/>
      <c r="K460" s="115"/>
      <c r="L460" s="115"/>
    </row>
    <row r="461" spans="1:12" x14ac:dyDescent="0.25">
      <c r="A461" s="142" t="s">
        <v>1113</v>
      </c>
      <c r="B461" s="128" t="s">
        <v>1134</v>
      </c>
      <c r="C461" s="158" t="s">
        <v>72</v>
      </c>
      <c r="D461" s="250">
        <v>249.5</v>
      </c>
      <c r="E461" s="251"/>
      <c r="F461" s="120" t="s">
        <v>1118</v>
      </c>
      <c r="G461" s="121" t="s">
        <v>1116</v>
      </c>
      <c r="H461" s="115"/>
      <c r="I461" s="115"/>
      <c r="J461" s="115"/>
      <c r="K461" s="115"/>
      <c r="L461" s="115"/>
    </row>
    <row r="462" spans="1:12" x14ac:dyDescent="0.25">
      <c r="A462" s="142" t="s">
        <v>1113</v>
      </c>
      <c r="B462" s="128" t="s">
        <v>1134</v>
      </c>
      <c r="C462" s="158" t="s">
        <v>72</v>
      </c>
      <c r="D462" s="250">
        <v>249.5</v>
      </c>
      <c r="E462" s="251"/>
      <c r="F462" s="120" t="s">
        <v>1118</v>
      </c>
      <c r="G462" s="121" t="s">
        <v>1116</v>
      </c>
      <c r="H462" s="115"/>
      <c r="I462" s="115"/>
      <c r="J462" s="115"/>
      <c r="K462" s="115"/>
      <c r="L462" s="115"/>
    </row>
    <row r="463" spans="1:12" x14ac:dyDescent="0.25">
      <c r="A463" s="142" t="s">
        <v>1113</v>
      </c>
      <c r="B463" s="128" t="s">
        <v>1134</v>
      </c>
      <c r="C463" s="158" t="s">
        <v>72</v>
      </c>
      <c r="D463" s="250">
        <v>249.5</v>
      </c>
      <c r="E463" s="251"/>
      <c r="F463" s="120" t="s">
        <v>1118</v>
      </c>
      <c r="G463" s="121" t="s">
        <v>1116</v>
      </c>
      <c r="H463" s="115"/>
      <c r="I463" s="115"/>
      <c r="J463" s="115"/>
      <c r="K463" s="115"/>
      <c r="L463" s="115"/>
    </row>
    <row r="464" spans="1:12" x14ac:dyDescent="0.25">
      <c r="A464" s="142" t="s">
        <v>1113</v>
      </c>
      <c r="B464" s="128" t="s">
        <v>1134</v>
      </c>
      <c r="C464" s="158" t="s">
        <v>72</v>
      </c>
      <c r="D464" s="250">
        <v>249.5</v>
      </c>
      <c r="E464" s="251"/>
      <c r="F464" s="120" t="s">
        <v>1118</v>
      </c>
      <c r="G464" s="121" t="s">
        <v>1116</v>
      </c>
      <c r="H464" s="115"/>
      <c r="I464" s="115"/>
      <c r="J464" s="115"/>
      <c r="K464" s="115"/>
      <c r="L464" s="115"/>
    </row>
    <row r="465" spans="1:12" x14ac:dyDescent="0.25">
      <c r="A465" s="142" t="s">
        <v>1113</v>
      </c>
      <c r="B465" s="128" t="s">
        <v>1134</v>
      </c>
      <c r="C465" s="158" t="s">
        <v>72</v>
      </c>
      <c r="D465" s="250">
        <v>249.5</v>
      </c>
      <c r="E465" s="251"/>
      <c r="F465" s="120" t="s">
        <v>1118</v>
      </c>
      <c r="G465" s="121" t="s">
        <v>1116</v>
      </c>
      <c r="H465" s="115"/>
      <c r="I465" s="115"/>
      <c r="J465" s="115"/>
      <c r="K465" s="115"/>
      <c r="L465" s="115"/>
    </row>
    <row r="466" spans="1:12" x14ac:dyDescent="0.25">
      <c r="A466" s="142" t="s">
        <v>1113</v>
      </c>
      <c r="B466" s="128" t="s">
        <v>1134</v>
      </c>
      <c r="C466" s="158" t="s">
        <v>72</v>
      </c>
      <c r="D466" s="250">
        <v>249.5</v>
      </c>
      <c r="E466" s="251"/>
      <c r="F466" s="120" t="s">
        <v>1118</v>
      </c>
      <c r="G466" s="121" t="s">
        <v>1116</v>
      </c>
      <c r="H466" s="115"/>
      <c r="I466" s="115"/>
      <c r="J466" s="115"/>
      <c r="K466" s="115"/>
      <c r="L466" s="115"/>
    </row>
    <row r="467" spans="1:12" x14ac:dyDescent="0.25">
      <c r="A467" s="142" t="s">
        <v>1113</v>
      </c>
      <c r="B467" s="128" t="s">
        <v>1134</v>
      </c>
      <c r="C467" s="158" t="s">
        <v>72</v>
      </c>
      <c r="D467" s="250">
        <v>249.5</v>
      </c>
      <c r="E467" s="251"/>
      <c r="F467" s="120" t="s">
        <v>1118</v>
      </c>
      <c r="G467" s="121" t="s">
        <v>1116</v>
      </c>
      <c r="H467" s="115"/>
      <c r="I467" s="115"/>
      <c r="J467" s="115"/>
      <c r="K467" s="115"/>
      <c r="L467" s="115"/>
    </row>
    <row r="468" spans="1:12" x14ac:dyDescent="0.25">
      <c r="A468" s="142" t="s">
        <v>1113</v>
      </c>
      <c r="B468" s="128" t="s">
        <v>1134</v>
      </c>
      <c r="C468" s="158" t="s">
        <v>72</v>
      </c>
      <c r="D468" s="250">
        <v>249.5</v>
      </c>
      <c r="E468" s="251"/>
      <c r="F468" s="120" t="s">
        <v>1118</v>
      </c>
      <c r="G468" s="121" t="s">
        <v>1116</v>
      </c>
      <c r="H468" s="115"/>
      <c r="I468" s="115"/>
      <c r="J468" s="115"/>
      <c r="K468" s="115"/>
      <c r="L468" s="115"/>
    </row>
    <row r="469" spans="1:12" x14ac:dyDescent="0.25">
      <c r="A469" s="142" t="s">
        <v>1113</v>
      </c>
      <c r="B469" s="128" t="s">
        <v>1134</v>
      </c>
      <c r="C469" s="158" t="s">
        <v>72</v>
      </c>
      <c r="D469" s="250">
        <v>249.5</v>
      </c>
      <c r="E469" s="251"/>
      <c r="F469" s="120" t="s">
        <v>1118</v>
      </c>
      <c r="G469" s="121" t="s">
        <v>1116</v>
      </c>
      <c r="H469" s="115"/>
      <c r="I469" s="115"/>
      <c r="J469" s="115"/>
      <c r="K469" s="115"/>
      <c r="L469" s="115"/>
    </row>
    <row r="470" spans="1:12" x14ac:dyDescent="0.25">
      <c r="A470" s="142" t="s">
        <v>1113</v>
      </c>
      <c r="B470" s="128" t="s">
        <v>1134</v>
      </c>
      <c r="C470" s="158" t="s">
        <v>72</v>
      </c>
      <c r="D470" s="250">
        <v>249.5</v>
      </c>
      <c r="E470" s="251"/>
      <c r="F470" s="120" t="s">
        <v>1118</v>
      </c>
      <c r="G470" s="121" t="s">
        <v>1116</v>
      </c>
      <c r="H470" s="115"/>
      <c r="I470" s="115"/>
      <c r="J470" s="115"/>
      <c r="K470" s="115"/>
      <c r="L470" s="115"/>
    </row>
    <row r="471" spans="1:12" x14ac:dyDescent="0.25">
      <c r="A471" s="142" t="s">
        <v>1113</v>
      </c>
      <c r="B471" s="128" t="s">
        <v>1134</v>
      </c>
      <c r="C471" s="158" t="s">
        <v>72</v>
      </c>
      <c r="D471" s="250">
        <v>249.5</v>
      </c>
      <c r="E471" s="251"/>
      <c r="F471" s="120" t="s">
        <v>1118</v>
      </c>
      <c r="G471" s="121" t="s">
        <v>1116</v>
      </c>
      <c r="H471" s="115"/>
      <c r="I471" s="115"/>
      <c r="J471" s="115"/>
      <c r="K471" s="115"/>
      <c r="L471" s="115"/>
    </row>
    <row r="472" spans="1:12" x14ac:dyDescent="0.25">
      <c r="A472" s="142" t="s">
        <v>1113</v>
      </c>
      <c r="B472" s="128" t="s">
        <v>1134</v>
      </c>
      <c r="C472" s="158" t="s">
        <v>72</v>
      </c>
      <c r="D472" s="250">
        <v>249.5</v>
      </c>
      <c r="E472" s="251"/>
      <c r="F472" s="120" t="s">
        <v>1118</v>
      </c>
      <c r="G472" s="121" t="s">
        <v>1116</v>
      </c>
      <c r="H472" s="115"/>
      <c r="I472" s="115"/>
      <c r="J472" s="115"/>
      <c r="K472" s="115"/>
      <c r="L472" s="115"/>
    </row>
    <row r="473" spans="1:12" x14ac:dyDescent="0.25">
      <c r="A473" s="142" t="s">
        <v>1113</v>
      </c>
      <c r="B473" s="128" t="s">
        <v>1134</v>
      </c>
      <c r="C473" s="158" t="s">
        <v>72</v>
      </c>
      <c r="D473" s="250">
        <v>249.5</v>
      </c>
      <c r="E473" s="251"/>
      <c r="F473" s="120" t="s">
        <v>1118</v>
      </c>
      <c r="G473" s="121" t="s">
        <v>1116</v>
      </c>
      <c r="H473" s="115"/>
      <c r="I473" s="115"/>
      <c r="J473" s="115"/>
      <c r="K473" s="115"/>
      <c r="L473" s="115"/>
    </row>
    <row r="474" spans="1:12" x14ac:dyDescent="0.25">
      <c r="A474" s="142" t="s">
        <v>1113</v>
      </c>
      <c r="B474" s="128" t="s">
        <v>1134</v>
      </c>
      <c r="C474" s="158" t="s">
        <v>72</v>
      </c>
      <c r="D474" s="250">
        <v>249.5</v>
      </c>
      <c r="E474" s="251"/>
      <c r="F474" s="120" t="s">
        <v>1118</v>
      </c>
      <c r="G474" s="121" t="s">
        <v>1116</v>
      </c>
      <c r="H474" s="115"/>
      <c r="I474" s="115"/>
      <c r="J474" s="115"/>
      <c r="K474" s="115"/>
      <c r="L474" s="115"/>
    </row>
    <row r="475" spans="1:12" x14ac:dyDescent="0.25">
      <c r="A475" s="142" t="s">
        <v>1113</v>
      </c>
      <c r="B475" s="128" t="s">
        <v>1134</v>
      </c>
      <c r="C475" s="158" t="s">
        <v>72</v>
      </c>
      <c r="D475" s="250">
        <v>249.5</v>
      </c>
      <c r="E475" s="251"/>
      <c r="F475" s="120" t="s">
        <v>1118</v>
      </c>
      <c r="G475" s="121" t="s">
        <v>1116</v>
      </c>
      <c r="H475" s="115"/>
      <c r="I475" s="115"/>
      <c r="J475" s="115"/>
      <c r="K475" s="115"/>
      <c r="L475" s="115"/>
    </row>
    <row r="476" spans="1:12" x14ac:dyDescent="0.25">
      <c r="A476" s="142" t="s">
        <v>1113</v>
      </c>
      <c r="B476" s="128" t="s">
        <v>1134</v>
      </c>
      <c r="C476" s="158" t="s">
        <v>72</v>
      </c>
      <c r="D476" s="250">
        <v>249.5</v>
      </c>
      <c r="E476" s="251"/>
      <c r="F476" s="120" t="s">
        <v>1118</v>
      </c>
      <c r="G476" s="121" t="s">
        <v>1116</v>
      </c>
      <c r="H476" s="115"/>
      <c r="I476" s="115"/>
      <c r="J476" s="115"/>
      <c r="K476" s="115"/>
      <c r="L476" s="115"/>
    </row>
    <row r="477" spans="1:12" x14ac:dyDescent="0.25">
      <c r="A477" s="142" t="s">
        <v>1113</v>
      </c>
      <c r="B477" s="128" t="s">
        <v>1134</v>
      </c>
      <c r="C477" s="158" t="s">
        <v>72</v>
      </c>
      <c r="D477" s="250">
        <v>249.5</v>
      </c>
      <c r="E477" s="251"/>
      <c r="F477" s="120" t="s">
        <v>1118</v>
      </c>
      <c r="G477" s="121" t="s">
        <v>1116</v>
      </c>
      <c r="H477" s="115"/>
      <c r="I477" s="115"/>
      <c r="J477" s="115"/>
      <c r="K477" s="115"/>
      <c r="L477" s="115"/>
    </row>
    <row r="478" spans="1:12" x14ac:dyDescent="0.25">
      <c r="A478" s="142" t="s">
        <v>1113</v>
      </c>
      <c r="B478" s="128" t="s">
        <v>1134</v>
      </c>
      <c r="C478" s="158" t="s">
        <v>72</v>
      </c>
      <c r="D478" s="250">
        <v>249.5</v>
      </c>
      <c r="E478" s="251"/>
      <c r="F478" s="120" t="s">
        <v>1118</v>
      </c>
      <c r="G478" s="121" t="s">
        <v>1116</v>
      </c>
      <c r="H478" s="115"/>
      <c r="I478" s="115"/>
      <c r="J478" s="115"/>
      <c r="K478" s="115"/>
      <c r="L478" s="115"/>
    </row>
    <row r="479" spans="1:12" x14ac:dyDescent="0.25">
      <c r="A479" s="142" t="s">
        <v>1113</v>
      </c>
      <c r="B479" s="128" t="s">
        <v>1134</v>
      </c>
      <c r="C479" s="158" t="s">
        <v>72</v>
      </c>
      <c r="D479" s="250">
        <v>249.5</v>
      </c>
      <c r="E479" s="251"/>
      <c r="F479" s="120" t="s">
        <v>1118</v>
      </c>
      <c r="G479" s="121" t="s">
        <v>1116</v>
      </c>
      <c r="H479" s="115"/>
      <c r="I479" s="115"/>
      <c r="J479" s="115"/>
      <c r="K479" s="115"/>
      <c r="L479" s="115"/>
    </row>
    <row r="480" spans="1:12" x14ac:dyDescent="0.25">
      <c r="A480" s="142" t="s">
        <v>1113</v>
      </c>
      <c r="B480" s="128" t="s">
        <v>1134</v>
      </c>
      <c r="C480" s="158" t="s">
        <v>72</v>
      </c>
      <c r="D480" s="250">
        <v>249.5</v>
      </c>
      <c r="E480" s="251"/>
      <c r="F480" s="120" t="s">
        <v>1118</v>
      </c>
      <c r="G480" s="121" t="s">
        <v>1116</v>
      </c>
      <c r="H480" s="115"/>
      <c r="I480" s="115"/>
      <c r="J480" s="115"/>
      <c r="K480" s="115"/>
      <c r="L480" s="115"/>
    </row>
    <row r="481" spans="1:12" x14ac:dyDescent="0.25">
      <c r="A481" s="142" t="s">
        <v>1113</v>
      </c>
      <c r="B481" s="128" t="s">
        <v>1134</v>
      </c>
      <c r="C481" s="158" t="s">
        <v>72</v>
      </c>
      <c r="D481" s="250">
        <v>249.5</v>
      </c>
      <c r="E481" s="251"/>
      <c r="F481" s="120" t="s">
        <v>1118</v>
      </c>
      <c r="G481" s="121" t="s">
        <v>1116</v>
      </c>
      <c r="H481" s="115"/>
      <c r="I481" s="115"/>
      <c r="J481" s="115"/>
      <c r="K481" s="115"/>
      <c r="L481" s="115"/>
    </row>
    <row r="482" spans="1:12" x14ac:dyDescent="0.25">
      <c r="A482" s="142" t="s">
        <v>1113</v>
      </c>
      <c r="B482" s="128" t="s">
        <v>1134</v>
      </c>
      <c r="C482" s="158" t="s">
        <v>72</v>
      </c>
      <c r="D482" s="250">
        <v>249.5</v>
      </c>
      <c r="E482" s="251"/>
      <c r="F482" s="120" t="s">
        <v>1118</v>
      </c>
      <c r="G482" s="121" t="s">
        <v>1116</v>
      </c>
      <c r="H482" s="115"/>
      <c r="I482" s="115"/>
      <c r="J482" s="115"/>
      <c r="K482" s="115"/>
      <c r="L482" s="115"/>
    </row>
    <row r="483" spans="1:12" x14ac:dyDescent="0.25">
      <c r="A483" s="142" t="s">
        <v>1113</v>
      </c>
      <c r="B483" s="128" t="s">
        <v>1134</v>
      </c>
      <c r="C483" s="158" t="s">
        <v>72</v>
      </c>
      <c r="D483" s="250">
        <v>249.5</v>
      </c>
      <c r="E483" s="251"/>
      <c r="F483" s="120" t="s">
        <v>1118</v>
      </c>
      <c r="G483" s="121" t="s">
        <v>1116</v>
      </c>
      <c r="H483" s="115"/>
      <c r="I483" s="115"/>
      <c r="J483" s="115"/>
      <c r="K483" s="115"/>
      <c r="L483" s="115"/>
    </row>
    <row r="484" spans="1:12" x14ac:dyDescent="0.25">
      <c r="A484" s="142" t="s">
        <v>1113</v>
      </c>
      <c r="B484" s="128" t="s">
        <v>1134</v>
      </c>
      <c r="C484" s="158" t="s">
        <v>72</v>
      </c>
      <c r="D484" s="250">
        <v>249.5</v>
      </c>
      <c r="E484" s="251"/>
      <c r="F484" s="120" t="s">
        <v>1118</v>
      </c>
      <c r="G484" s="121" t="s">
        <v>1116</v>
      </c>
      <c r="H484" s="115"/>
      <c r="I484" s="115"/>
      <c r="J484" s="115"/>
      <c r="K484" s="115"/>
      <c r="L484" s="115"/>
    </row>
    <row r="485" spans="1:12" x14ac:dyDescent="0.25">
      <c r="A485" s="142" t="s">
        <v>1113</v>
      </c>
      <c r="B485" s="162" t="s">
        <v>1134</v>
      </c>
      <c r="C485" s="163" t="s">
        <v>72</v>
      </c>
      <c r="D485" s="250">
        <v>249.5</v>
      </c>
      <c r="E485" s="251"/>
      <c r="F485" s="120" t="s">
        <v>1118</v>
      </c>
      <c r="G485" s="121" t="s">
        <v>1116</v>
      </c>
      <c r="H485" s="115"/>
      <c r="I485" s="115"/>
      <c r="J485" s="115"/>
      <c r="K485" s="115"/>
      <c r="L485" s="115"/>
    </row>
    <row r="486" spans="1:12" x14ac:dyDescent="0.25">
      <c r="A486" s="142" t="s">
        <v>1113</v>
      </c>
      <c r="B486" s="128" t="s">
        <v>1134</v>
      </c>
      <c r="C486" s="158" t="s">
        <v>72</v>
      </c>
      <c r="D486" s="250">
        <v>249.5</v>
      </c>
      <c r="E486" s="251"/>
      <c r="F486" s="120" t="s">
        <v>1118</v>
      </c>
      <c r="G486" s="121" t="s">
        <v>1116</v>
      </c>
      <c r="H486" s="115"/>
      <c r="I486" s="115"/>
      <c r="J486" s="115"/>
      <c r="K486" s="115"/>
      <c r="L486" s="115"/>
    </row>
    <row r="487" spans="1:12" x14ac:dyDescent="0.25">
      <c r="A487" s="142" t="s">
        <v>1113</v>
      </c>
      <c r="B487" s="128" t="s">
        <v>1134</v>
      </c>
      <c r="C487" s="158" t="s">
        <v>72</v>
      </c>
      <c r="D487" s="250">
        <v>249.5</v>
      </c>
      <c r="E487" s="251"/>
      <c r="F487" s="120" t="s">
        <v>1118</v>
      </c>
      <c r="G487" s="121" t="s">
        <v>1116</v>
      </c>
      <c r="H487" s="115"/>
      <c r="I487" s="115"/>
      <c r="J487" s="115"/>
      <c r="K487" s="115"/>
      <c r="L487" s="115"/>
    </row>
    <row r="488" spans="1:12" x14ac:dyDescent="0.25">
      <c r="A488" s="142" t="s">
        <v>1113</v>
      </c>
      <c r="B488" s="128" t="s">
        <v>1134</v>
      </c>
      <c r="C488" s="158" t="s">
        <v>72</v>
      </c>
      <c r="D488" s="250">
        <v>249.5</v>
      </c>
      <c r="E488" s="251"/>
      <c r="F488" s="120" t="s">
        <v>1118</v>
      </c>
      <c r="G488" s="121" t="s">
        <v>1116</v>
      </c>
      <c r="H488" s="115"/>
      <c r="I488" s="115"/>
      <c r="J488" s="115"/>
      <c r="K488" s="115"/>
      <c r="L488" s="115"/>
    </row>
    <row r="489" spans="1:12" x14ac:dyDescent="0.25">
      <c r="A489" s="142" t="s">
        <v>1113</v>
      </c>
      <c r="B489" s="159" t="s">
        <v>1135</v>
      </c>
      <c r="C489" s="160" t="s">
        <v>71</v>
      </c>
      <c r="D489" s="254">
        <v>250</v>
      </c>
      <c r="E489" s="255"/>
      <c r="F489" s="120" t="s">
        <v>1118</v>
      </c>
      <c r="G489" s="121" t="s">
        <v>1127</v>
      </c>
      <c r="H489" s="115"/>
      <c r="I489" s="115"/>
      <c r="J489" s="115"/>
      <c r="K489" s="115"/>
      <c r="L489" s="115"/>
    </row>
    <row r="490" spans="1:12" x14ac:dyDescent="0.25">
      <c r="A490" s="142" t="s">
        <v>1113</v>
      </c>
      <c r="B490" s="124" t="s">
        <v>1136</v>
      </c>
      <c r="C490" s="158" t="s">
        <v>71</v>
      </c>
      <c r="D490" s="252">
        <v>255</v>
      </c>
      <c r="E490" s="253"/>
      <c r="F490" s="120" t="s">
        <v>1118</v>
      </c>
      <c r="G490" s="121" t="s">
        <v>1119</v>
      </c>
      <c r="H490" s="115"/>
      <c r="I490" s="115"/>
      <c r="J490" s="115"/>
      <c r="K490" s="115"/>
      <c r="L490" s="115"/>
    </row>
    <row r="491" spans="1:12" x14ac:dyDescent="0.25">
      <c r="A491" s="142" t="s">
        <v>1113</v>
      </c>
      <c r="B491" s="124" t="s">
        <v>1120</v>
      </c>
      <c r="C491" s="158" t="s">
        <v>71</v>
      </c>
      <c r="D491" s="252">
        <f>129*2</f>
        <v>258</v>
      </c>
      <c r="E491" s="253"/>
      <c r="F491" s="120" t="s">
        <v>1118</v>
      </c>
      <c r="G491" s="121" t="s">
        <v>1119</v>
      </c>
      <c r="H491" s="115"/>
      <c r="I491" s="115"/>
      <c r="J491" s="115"/>
      <c r="K491" s="115"/>
      <c r="L491" s="115"/>
    </row>
    <row r="492" spans="1:12" x14ac:dyDescent="0.25">
      <c r="A492" s="142" t="s">
        <v>1113</v>
      </c>
      <c r="B492" s="124" t="s">
        <v>1136</v>
      </c>
      <c r="C492" s="158" t="s">
        <v>71</v>
      </c>
      <c r="D492" s="252">
        <v>262.55</v>
      </c>
      <c r="E492" s="253"/>
      <c r="F492" s="120" t="s">
        <v>1118</v>
      </c>
      <c r="G492" s="121" t="s">
        <v>1119</v>
      </c>
      <c r="H492" s="115"/>
      <c r="I492" s="115"/>
      <c r="J492" s="115"/>
      <c r="K492" s="115"/>
      <c r="L492" s="115"/>
    </row>
    <row r="493" spans="1:12" x14ac:dyDescent="0.25">
      <c r="A493" s="142" t="s">
        <v>1113</v>
      </c>
      <c r="B493" s="124" t="s">
        <v>1117</v>
      </c>
      <c r="C493" s="158" t="s">
        <v>71</v>
      </c>
      <c r="D493" s="252">
        <v>293</v>
      </c>
      <c r="E493" s="253"/>
      <c r="F493" s="120" t="s">
        <v>1118</v>
      </c>
      <c r="G493" s="121" t="s">
        <v>1119</v>
      </c>
      <c r="H493" s="115"/>
      <c r="I493" s="115"/>
      <c r="J493" s="115"/>
      <c r="K493" s="115"/>
      <c r="L493" s="115"/>
    </row>
    <row r="494" spans="1:12" x14ac:dyDescent="0.25">
      <c r="A494" s="142" t="s">
        <v>1113</v>
      </c>
      <c r="B494" s="128" t="s">
        <v>1137</v>
      </c>
      <c r="C494" s="158" t="s">
        <v>72</v>
      </c>
      <c r="D494" s="250">
        <v>295.95</v>
      </c>
      <c r="E494" s="251"/>
      <c r="F494" s="120" t="s">
        <v>1124</v>
      </c>
      <c r="G494" s="121" t="s">
        <v>1116</v>
      </c>
      <c r="H494" s="115"/>
      <c r="I494" s="115"/>
      <c r="J494" s="115"/>
      <c r="K494" s="115"/>
      <c r="L494" s="115"/>
    </row>
    <row r="495" spans="1:12" x14ac:dyDescent="0.25">
      <c r="A495" s="142" t="s">
        <v>1113</v>
      </c>
      <c r="B495" s="128" t="s">
        <v>1137</v>
      </c>
      <c r="C495" s="158" t="s">
        <v>72</v>
      </c>
      <c r="D495" s="250">
        <v>295.95</v>
      </c>
      <c r="E495" s="251"/>
      <c r="F495" s="120" t="s">
        <v>1124</v>
      </c>
      <c r="G495" s="121" t="s">
        <v>1116</v>
      </c>
      <c r="H495" s="115"/>
      <c r="I495" s="115"/>
      <c r="J495" s="115"/>
      <c r="K495" s="115"/>
      <c r="L495" s="115"/>
    </row>
    <row r="496" spans="1:12" x14ac:dyDescent="0.25">
      <c r="A496" s="142" t="s">
        <v>1113</v>
      </c>
      <c r="B496" s="128" t="s">
        <v>1137</v>
      </c>
      <c r="C496" s="158" t="s">
        <v>72</v>
      </c>
      <c r="D496" s="250">
        <v>295.95</v>
      </c>
      <c r="E496" s="251"/>
      <c r="F496" s="120" t="s">
        <v>1124</v>
      </c>
      <c r="G496" s="121" t="s">
        <v>1116</v>
      </c>
      <c r="H496" s="115"/>
      <c r="I496" s="115"/>
      <c r="J496" s="115"/>
      <c r="K496" s="115"/>
      <c r="L496" s="115"/>
    </row>
    <row r="497" spans="1:12" x14ac:dyDescent="0.25">
      <c r="A497" s="142" t="s">
        <v>1113</v>
      </c>
      <c r="B497" s="128" t="s">
        <v>1137</v>
      </c>
      <c r="C497" s="158" t="s">
        <v>72</v>
      </c>
      <c r="D497" s="250">
        <v>295.95</v>
      </c>
      <c r="E497" s="251"/>
      <c r="F497" s="120" t="s">
        <v>1124</v>
      </c>
      <c r="G497" s="121" t="s">
        <v>1116</v>
      </c>
      <c r="H497" s="115"/>
      <c r="I497" s="115"/>
      <c r="J497" s="115"/>
      <c r="K497" s="115"/>
      <c r="L497" s="115"/>
    </row>
    <row r="498" spans="1:12" x14ac:dyDescent="0.25">
      <c r="A498" s="142" t="s">
        <v>1113</v>
      </c>
      <c r="B498" s="128" t="s">
        <v>1137</v>
      </c>
      <c r="C498" s="158" t="s">
        <v>72</v>
      </c>
      <c r="D498" s="250">
        <v>295.95</v>
      </c>
      <c r="E498" s="251"/>
      <c r="F498" s="120" t="s">
        <v>1124</v>
      </c>
      <c r="G498" s="121" t="s">
        <v>1116</v>
      </c>
      <c r="H498" s="115"/>
      <c r="I498" s="115"/>
      <c r="J498" s="115"/>
      <c r="K498" s="115"/>
      <c r="L498" s="115"/>
    </row>
    <row r="499" spans="1:12" x14ac:dyDescent="0.25">
      <c r="A499" s="142" t="s">
        <v>1113</v>
      </c>
      <c r="B499" s="128" t="s">
        <v>1137</v>
      </c>
      <c r="C499" s="158" t="s">
        <v>72</v>
      </c>
      <c r="D499" s="250">
        <v>295.95</v>
      </c>
      <c r="E499" s="251"/>
      <c r="F499" s="120" t="s">
        <v>1124</v>
      </c>
      <c r="G499" s="121" t="s">
        <v>1116</v>
      </c>
      <c r="H499" s="115"/>
      <c r="I499" s="115"/>
      <c r="J499" s="115"/>
      <c r="K499" s="115"/>
      <c r="L499" s="115"/>
    </row>
    <row r="500" spans="1:12" x14ac:dyDescent="0.25">
      <c r="A500" s="142" t="s">
        <v>1113</v>
      </c>
      <c r="B500" s="128" t="s">
        <v>1137</v>
      </c>
      <c r="C500" s="158" t="s">
        <v>72</v>
      </c>
      <c r="D500" s="250">
        <v>295.95</v>
      </c>
      <c r="E500" s="251"/>
      <c r="F500" s="120" t="s">
        <v>1124</v>
      </c>
      <c r="G500" s="121" t="s">
        <v>1116</v>
      </c>
      <c r="H500" s="115"/>
      <c r="I500" s="115"/>
      <c r="J500" s="115"/>
      <c r="K500" s="115"/>
      <c r="L500" s="115"/>
    </row>
    <row r="501" spans="1:12" x14ac:dyDescent="0.25">
      <c r="A501" s="142" t="s">
        <v>1113</v>
      </c>
      <c r="B501" s="128" t="s">
        <v>1137</v>
      </c>
      <c r="C501" s="158" t="s">
        <v>72</v>
      </c>
      <c r="D501" s="250">
        <v>295.95</v>
      </c>
      <c r="E501" s="251"/>
      <c r="F501" s="120" t="s">
        <v>1124</v>
      </c>
      <c r="G501" s="121" t="s">
        <v>1116</v>
      </c>
      <c r="H501" s="115"/>
      <c r="I501" s="115"/>
      <c r="J501" s="115"/>
      <c r="K501" s="115"/>
      <c r="L501" s="115"/>
    </row>
    <row r="502" spans="1:12" x14ac:dyDescent="0.25">
      <c r="A502" s="142" t="s">
        <v>1113</v>
      </c>
      <c r="B502" s="164" t="s">
        <v>1137</v>
      </c>
      <c r="C502" s="165" t="s">
        <v>72</v>
      </c>
      <c r="D502" s="250">
        <v>295.95</v>
      </c>
      <c r="E502" s="251"/>
      <c r="F502" s="120" t="s">
        <v>1124</v>
      </c>
      <c r="G502" s="121" t="s">
        <v>1116</v>
      </c>
      <c r="H502" s="115"/>
      <c r="I502" s="115"/>
      <c r="J502" s="115"/>
      <c r="K502" s="115"/>
      <c r="L502" s="115"/>
    </row>
    <row r="503" spans="1:12" x14ac:dyDescent="0.25">
      <c r="A503" s="142" t="s">
        <v>1113</v>
      </c>
      <c r="B503" s="128" t="s">
        <v>1137</v>
      </c>
      <c r="C503" s="158" t="s">
        <v>72</v>
      </c>
      <c r="D503" s="250">
        <v>295.95</v>
      </c>
      <c r="E503" s="251"/>
      <c r="F503" s="120" t="s">
        <v>1124</v>
      </c>
      <c r="G503" s="121" t="s">
        <v>1116</v>
      </c>
      <c r="H503" s="115"/>
      <c r="I503" s="115"/>
      <c r="J503" s="115"/>
      <c r="K503" s="115"/>
      <c r="L503" s="115"/>
    </row>
    <row r="504" spans="1:12" x14ac:dyDescent="0.25">
      <c r="A504" s="142" t="s">
        <v>1113</v>
      </c>
      <c r="B504" s="128" t="s">
        <v>1137</v>
      </c>
      <c r="C504" s="158" t="s">
        <v>72</v>
      </c>
      <c r="D504" s="250">
        <v>295.95</v>
      </c>
      <c r="E504" s="251"/>
      <c r="F504" s="120" t="s">
        <v>1124</v>
      </c>
      <c r="G504" s="121" t="s">
        <v>1116</v>
      </c>
      <c r="H504" s="115"/>
      <c r="I504" s="115"/>
      <c r="J504" s="115"/>
      <c r="K504" s="115"/>
      <c r="L504" s="115"/>
    </row>
    <row r="505" spans="1:12" x14ac:dyDescent="0.25">
      <c r="A505" s="142" t="s">
        <v>1113</v>
      </c>
      <c r="B505" s="128" t="s">
        <v>1137</v>
      </c>
      <c r="C505" s="158" t="s">
        <v>72</v>
      </c>
      <c r="D505" s="250">
        <v>295.95</v>
      </c>
      <c r="E505" s="251"/>
      <c r="F505" s="120" t="s">
        <v>1124</v>
      </c>
      <c r="G505" s="121" t="s">
        <v>1116</v>
      </c>
      <c r="H505" s="115"/>
      <c r="I505" s="115"/>
      <c r="J505" s="115"/>
      <c r="K505" s="115"/>
      <c r="L505" s="115"/>
    </row>
    <row r="506" spans="1:12" x14ac:dyDescent="0.25">
      <c r="A506" s="142" t="s">
        <v>1113</v>
      </c>
      <c r="B506" s="164" t="s">
        <v>1137</v>
      </c>
      <c r="C506" s="165" t="s">
        <v>72</v>
      </c>
      <c r="D506" s="250">
        <v>295.95</v>
      </c>
      <c r="E506" s="251"/>
      <c r="F506" s="120" t="s">
        <v>1124</v>
      </c>
      <c r="G506" s="121" t="s">
        <v>1116</v>
      </c>
      <c r="H506" s="115"/>
      <c r="I506" s="115"/>
      <c r="J506" s="115"/>
      <c r="K506" s="115"/>
      <c r="L506" s="115"/>
    </row>
    <row r="507" spans="1:12" x14ac:dyDescent="0.25">
      <c r="A507" s="142" t="s">
        <v>1113</v>
      </c>
      <c r="B507" s="128" t="s">
        <v>1137</v>
      </c>
      <c r="C507" s="158" t="s">
        <v>72</v>
      </c>
      <c r="D507" s="250">
        <v>295.95</v>
      </c>
      <c r="E507" s="251"/>
      <c r="F507" s="120" t="s">
        <v>1124</v>
      </c>
      <c r="G507" s="121" t="s">
        <v>1116</v>
      </c>
      <c r="H507" s="115"/>
      <c r="I507" s="115"/>
      <c r="J507" s="115"/>
      <c r="K507" s="115"/>
      <c r="L507" s="115"/>
    </row>
    <row r="508" spans="1:12" x14ac:dyDescent="0.25">
      <c r="A508" s="142" t="s">
        <v>1113</v>
      </c>
      <c r="B508" s="128" t="s">
        <v>1137</v>
      </c>
      <c r="C508" s="158" t="s">
        <v>72</v>
      </c>
      <c r="D508" s="250">
        <v>295.95</v>
      </c>
      <c r="E508" s="251"/>
      <c r="F508" s="120" t="s">
        <v>1124</v>
      </c>
      <c r="G508" s="121" t="s">
        <v>1116</v>
      </c>
      <c r="H508" s="115"/>
      <c r="I508" s="115"/>
      <c r="J508" s="115"/>
      <c r="K508" s="115"/>
      <c r="L508" s="115"/>
    </row>
    <row r="509" spans="1:12" x14ac:dyDescent="0.25">
      <c r="A509" s="142" t="s">
        <v>1113</v>
      </c>
      <c r="B509" s="128" t="s">
        <v>1137</v>
      </c>
      <c r="C509" s="158" t="s">
        <v>72</v>
      </c>
      <c r="D509" s="250">
        <v>295.95</v>
      </c>
      <c r="E509" s="251"/>
      <c r="F509" s="120" t="s">
        <v>1124</v>
      </c>
      <c r="G509" s="121" t="s">
        <v>1116</v>
      </c>
      <c r="H509" s="115"/>
      <c r="I509" s="115"/>
      <c r="J509" s="115"/>
      <c r="K509" s="115"/>
      <c r="L509" s="115"/>
    </row>
    <row r="510" spans="1:12" x14ac:dyDescent="0.25">
      <c r="A510" s="142" t="s">
        <v>1113</v>
      </c>
      <c r="B510" s="128" t="s">
        <v>1137</v>
      </c>
      <c r="C510" s="158" t="s">
        <v>72</v>
      </c>
      <c r="D510" s="250">
        <v>295.95</v>
      </c>
      <c r="E510" s="251"/>
      <c r="F510" s="120" t="s">
        <v>1124</v>
      </c>
      <c r="G510" s="121" t="s">
        <v>1116</v>
      </c>
      <c r="H510" s="115"/>
      <c r="I510" s="115"/>
      <c r="J510" s="115"/>
      <c r="K510" s="115"/>
      <c r="L510" s="115"/>
    </row>
    <row r="511" spans="1:12" x14ac:dyDescent="0.25">
      <c r="A511" s="142" t="s">
        <v>1113</v>
      </c>
      <c r="B511" s="128" t="s">
        <v>1137</v>
      </c>
      <c r="C511" s="158" t="s">
        <v>72</v>
      </c>
      <c r="D511" s="250">
        <v>295.95</v>
      </c>
      <c r="E511" s="251"/>
      <c r="F511" s="120" t="s">
        <v>1124</v>
      </c>
      <c r="G511" s="121" t="s">
        <v>1116</v>
      </c>
      <c r="H511" s="115"/>
      <c r="I511" s="115"/>
      <c r="J511" s="115"/>
      <c r="K511" s="115"/>
      <c r="L511" s="115"/>
    </row>
    <row r="512" spans="1:12" x14ac:dyDescent="0.25">
      <c r="A512" s="142" t="s">
        <v>1113</v>
      </c>
      <c r="B512" s="128" t="s">
        <v>1137</v>
      </c>
      <c r="C512" s="158" t="s">
        <v>72</v>
      </c>
      <c r="D512" s="250">
        <v>295.95</v>
      </c>
      <c r="E512" s="251"/>
      <c r="F512" s="120" t="s">
        <v>1124</v>
      </c>
      <c r="G512" s="121" t="s">
        <v>1116</v>
      </c>
      <c r="H512" s="115"/>
      <c r="I512" s="115"/>
      <c r="J512" s="115"/>
      <c r="K512" s="115"/>
      <c r="L512" s="115"/>
    </row>
    <row r="513" spans="1:12" x14ac:dyDescent="0.25">
      <c r="A513" s="142" t="s">
        <v>1113</v>
      </c>
      <c r="B513" s="128" t="s">
        <v>1137</v>
      </c>
      <c r="C513" s="158" t="s">
        <v>72</v>
      </c>
      <c r="D513" s="250">
        <v>295.95</v>
      </c>
      <c r="E513" s="251"/>
      <c r="F513" s="120" t="s">
        <v>1124</v>
      </c>
      <c r="G513" s="121" t="s">
        <v>1116</v>
      </c>
      <c r="H513" s="115"/>
      <c r="I513" s="115"/>
      <c r="J513" s="115"/>
      <c r="K513" s="115"/>
      <c r="L513" s="115"/>
    </row>
    <row r="514" spans="1:12" x14ac:dyDescent="0.25">
      <c r="A514" s="142" t="s">
        <v>1113</v>
      </c>
      <c r="B514" s="128" t="s">
        <v>1137</v>
      </c>
      <c r="C514" s="158" t="s">
        <v>72</v>
      </c>
      <c r="D514" s="250">
        <v>295.95</v>
      </c>
      <c r="E514" s="251"/>
      <c r="F514" s="120" t="s">
        <v>1124</v>
      </c>
      <c r="G514" s="121" t="s">
        <v>1116</v>
      </c>
      <c r="H514" s="115"/>
      <c r="I514" s="115"/>
      <c r="J514" s="115"/>
      <c r="K514" s="115"/>
      <c r="L514" s="115"/>
    </row>
    <row r="515" spans="1:12" x14ac:dyDescent="0.25">
      <c r="A515" s="142" t="s">
        <v>1113</v>
      </c>
      <c r="B515" s="128" t="s">
        <v>1137</v>
      </c>
      <c r="C515" s="158" t="s">
        <v>72</v>
      </c>
      <c r="D515" s="250">
        <v>295.95</v>
      </c>
      <c r="E515" s="251"/>
      <c r="F515" s="120" t="s">
        <v>1124</v>
      </c>
      <c r="G515" s="121" t="s">
        <v>1116</v>
      </c>
      <c r="H515" s="115"/>
      <c r="I515" s="115"/>
      <c r="J515" s="115"/>
      <c r="K515" s="115"/>
      <c r="L515" s="115"/>
    </row>
    <row r="516" spans="1:12" x14ac:dyDescent="0.25">
      <c r="A516" s="142" t="s">
        <v>1113</v>
      </c>
      <c r="B516" s="128" t="s">
        <v>1137</v>
      </c>
      <c r="C516" s="158" t="s">
        <v>72</v>
      </c>
      <c r="D516" s="250">
        <v>295.95</v>
      </c>
      <c r="E516" s="251"/>
      <c r="F516" s="120" t="s">
        <v>1124</v>
      </c>
      <c r="G516" s="121" t="s">
        <v>1116</v>
      </c>
      <c r="H516" s="115"/>
      <c r="I516" s="115"/>
      <c r="J516" s="115"/>
      <c r="K516" s="115"/>
      <c r="L516" s="115"/>
    </row>
    <row r="517" spans="1:12" x14ac:dyDescent="0.25">
      <c r="A517" s="142" t="s">
        <v>1113</v>
      </c>
      <c r="B517" s="128" t="s">
        <v>1137</v>
      </c>
      <c r="C517" s="158" t="s">
        <v>72</v>
      </c>
      <c r="D517" s="250">
        <v>295.95</v>
      </c>
      <c r="E517" s="251"/>
      <c r="F517" s="120" t="s">
        <v>1124</v>
      </c>
      <c r="G517" s="121" t="s">
        <v>1116</v>
      </c>
      <c r="H517" s="115"/>
      <c r="I517" s="115"/>
      <c r="J517" s="115"/>
      <c r="K517" s="115"/>
      <c r="L517" s="115"/>
    </row>
    <row r="518" spans="1:12" x14ac:dyDescent="0.25">
      <c r="A518" s="142" t="s">
        <v>1113</v>
      </c>
      <c r="B518" s="128" t="s">
        <v>1137</v>
      </c>
      <c r="C518" s="158" t="s">
        <v>72</v>
      </c>
      <c r="D518" s="250">
        <v>295.95</v>
      </c>
      <c r="E518" s="251"/>
      <c r="F518" s="120" t="s">
        <v>1124</v>
      </c>
      <c r="G518" s="121" t="s">
        <v>1116</v>
      </c>
      <c r="H518" s="115"/>
      <c r="I518" s="115"/>
      <c r="J518" s="115"/>
      <c r="K518" s="115"/>
      <c r="L518" s="115"/>
    </row>
    <row r="519" spans="1:12" x14ac:dyDescent="0.25">
      <c r="A519" s="142" t="s">
        <v>1113</v>
      </c>
      <c r="B519" s="128" t="s">
        <v>1137</v>
      </c>
      <c r="C519" s="158" t="s">
        <v>72</v>
      </c>
      <c r="D519" s="250">
        <v>295.95</v>
      </c>
      <c r="E519" s="251"/>
      <c r="F519" s="120" t="s">
        <v>1124</v>
      </c>
      <c r="G519" s="121" t="s">
        <v>1116</v>
      </c>
      <c r="H519" s="115"/>
      <c r="I519" s="115"/>
      <c r="J519" s="115"/>
      <c r="K519" s="115"/>
      <c r="L519" s="115"/>
    </row>
    <row r="520" spans="1:12" x14ac:dyDescent="0.25">
      <c r="A520" s="142" t="s">
        <v>1113</v>
      </c>
      <c r="B520" s="128" t="s">
        <v>1137</v>
      </c>
      <c r="C520" s="158" t="s">
        <v>72</v>
      </c>
      <c r="D520" s="250">
        <v>295.95</v>
      </c>
      <c r="E520" s="251"/>
      <c r="F520" s="120" t="s">
        <v>1124</v>
      </c>
      <c r="G520" s="121" t="s">
        <v>1116</v>
      </c>
      <c r="H520" s="115"/>
      <c r="I520" s="115"/>
      <c r="J520" s="115"/>
      <c r="K520" s="115"/>
      <c r="L520" s="115"/>
    </row>
    <row r="521" spans="1:12" x14ac:dyDescent="0.25">
      <c r="A521" s="142" t="s">
        <v>1113</v>
      </c>
      <c r="B521" s="128" t="s">
        <v>1137</v>
      </c>
      <c r="C521" s="158" t="s">
        <v>72</v>
      </c>
      <c r="D521" s="250">
        <v>295.95</v>
      </c>
      <c r="E521" s="251"/>
      <c r="F521" s="120" t="s">
        <v>1124</v>
      </c>
      <c r="G521" s="121" t="s">
        <v>1116</v>
      </c>
      <c r="H521" s="115"/>
      <c r="I521" s="115"/>
      <c r="J521" s="115"/>
      <c r="K521" s="115"/>
      <c r="L521" s="115"/>
    </row>
    <row r="522" spans="1:12" x14ac:dyDescent="0.25">
      <c r="A522" s="142" t="s">
        <v>1113</v>
      </c>
      <c r="B522" s="128" t="s">
        <v>1137</v>
      </c>
      <c r="C522" s="158" t="s">
        <v>72</v>
      </c>
      <c r="D522" s="250">
        <v>295.95</v>
      </c>
      <c r="E522" s="251"/>
      <c r="F522" s="120" t="s">
        <v>1124</v>
      </c>
      <c r="G522" s="121" t="s">
        <v>1116</v>
      </c>
      <c r="H522" s="115"/>
      <c r="I522" s="115"/>
      <c r="J522" s="115"/>
      <c r="K522" s="115"/>
      <c r="L522" s="115"/>
    </row>
    <row r="523" spans="1:12" x14ac:dyDescent="0.25">
      <c r="A523" s="142" t="s">
        <v>1113</v>
      </c>
      <c r="B523" s="128" t="s">
        <v>1137</v>
      </c>
      <c r="C523" s="158" t="s">
        <v>72</v>
      </c>
      <c r="D523" s="250">
        <v>295.95</v>
      </c>
      <c r="E523" s="251"/>
      <c r="F523" s="120" t="s">
        <v>1124</v>
      </c>
      <c r="G523" s="121" t="s">
        <v>1116</v>
      </c>
      <c r="H523" s="115"/>
      <c r="I523" s="115"/>
      <c r="J523" s="115"/>
      <c r="K523" s="115"/>
      <c r="L523" s="115"/>
    </row>
    <row r="524" spans="1:12" x14ac:dyDescent="0.25">
      <c r="A524" s="142" t="s">
        <v>1113</v>
      </c>
      <c r="B524" s="128" t="s">
        <v>1137</v>
      </c>
      <c r="C524" s="158" t="s">
        <v>72</v>
      </c>
      <c r="D524" s="250">
        <v>295.95</v>
      </c>
      <c r="E524" s="251"/>
      <c r="F524" s="120" t="s">
        <v>1124</v>
      </c>
      <c r="G524" s="121" t="s">
        <v>1116</v>
      </c>
      <c r="H524" s="115"/>
      <c r="I524" s="115"/>
      <c r="J524" s="115"/>
      <c r="K524" s="115"/>
      <c r="L524" s="115"/>
    </row>
    <row r="525" spans="1:12" x14ac:dyDescent="0.25">
      <c r="A525" s="142" t="s">
        <v>1113</v>
      </c>
      <c r="B525" s="128" t="s">
        <v>1137</v>
      </c>
      <c r="C525" s="158" t="s">
        <v>72</v>
      </c>
      <c r="D525" s="250">
        <v>295.95</v>
      </c>
      <c r="E525" s="251"/>
      <c r="F525" s="120" t="s">
        <v>1124</v>
      </c>
      <c r="G525" s="121" t="s">
        <v>1116</v>
      </c>
      <c r="H525" s="115"/>
      <c r="I525" s="115"/>
      <c r="J525" s="115"/>
      <c r="K525" s="115"/>
      <c r="L525" s="115"/>
    </row>
    <row r="526" spans="1:12" x14ac:dyDescent="0.25">
      <c r="A526" s="142" t="s">
        <v>1113</v>
      </c>
      <c r="B526" s="128" t="s">
        <v>1137</v>
      </c>
      <c r="C526" s="158" t="s">
        <v>72</v>
      </c>
      <c r="D526" s="250">
        <v>295.95</v>
      </c>
      <c r="E526" s="251"/>
      <c r="F526" s="120" t="s">
        <v>1124</v>
      </c>
      <c r="G526" s="121" t="s">
        <v>1116</v>
      </c>
      <c r="H526" s="115"/>
      <c r="I526" s="115"/>
      <c r="J526" s="115"/>
      <c r="K526" s="115"/>
      <c r="L526" s="115"/>
    </row>
    <row r="527" spans="1:12" x14ac:dyDescent="0.25">
      <c r="A527" s="142" t="s">
        <v>1113</v>
      </c>
      <c r="B527" s="128" t="s">
        <v>1137</v>
      </c>
      <c r="C527" s="158" t="s">
        <v>72</v>
      </c>
      <c r="D527" s="250">
        <v>295.95</v>
      </c>
      <c r="E527" s="251"/>
      <c r="F527" s="120" t="s">
        <v>1124</v>
      </c>
      <c r="G527" s="121" t="s">
        <v>1116</v>
      </c>
      <c r="H527" s="115"/>
      <c r="I527" s="115"/>
      <c r="J527" s="115"/>
      <c r="K527" s="115"/>
      <c r="L527" s="115"/>
    </row>
    <row r="528" spans="1:12" x14ac:dyDescent="0.25">
      <c r="A528" s="142" t="s">
        <v>1113</v>
      </c>
      <c r="B528" s="128" t="s">
        <v>1137</v>
      </c>
      <c r="C528" s="158" t="s">
        <v>72</v>
      </c>
      <c r="D528" s="250">
        <v>295.95</v>
      </c>
      <c r="E528" s="251"/>
      <c r="F528" s="120" t="s">
        <v>1124</v>
      </c>
      <c r="G528" s="121" t="s">
        <v>1116</v>
      </c>
      <c r="H528" s="115"/>
      <c r="I528" s="115"/>
      <c r="J528" s="115"/>
      <c r="K528" s="115"/>
      <c r="L528" s="115"/>
    </row>
    <row r="529" spans="1:12" x14ac:dyDescent="0.25">
      <c r="A529" s="142" t="s">
        <v>1113</v>
      </c>
      <c r="B529" s="128" t="s">
        <v>1137</v>
      </c>
      <c r="C529" s="158" t="s">
        <v>72</v>
      </c>
      <c r="D529" s="250">
        <v>295.95</v>
      </c>
      <c r="E529" s="251"/>
      <c r="F529" s="120" t="s">
        <v>1124</v>
      </c>
      <c r="G529" s="121" t="s">
        <v>1116</v>
      </c>
      <c r="H529" s="115"/>
      <c r="I529" s="115"/>
      <c r="J529" s="115"/>
      <c r="K529" s="115"/>
      <c r="L529" s="115"/>
    </row>
    <row r="530" spans="1:12" x14ac:dyDescent="0.25">
      <c r="A530" s="142" t="s">
        <v>1113</v>
      </c>
      <c r="B530" s="128" t="s">
        <v>1137</v>
      </c>
      <c r="C530" s="158" t="s">
        <v>72</v>
      </c>
      <c r="D530" s="250">
        <v>295.95</v>
      </c>
      <c r="E530" s="251"/>
      <c r="F530" s="120" t="s">
        <v>1124</v>
      </c>
      <c r="G530" s="121" t="s">
        <v>1116</v>
      </c>
      <c r="H530" s="115"/>
      <c r="I530" s="115"/>
      <c r="J530" s="115"/>
      <c r="K530" s="115"/>
      <c r="L530" s="115"/>
    </row>
    <row r="531" spans="1:12" x14ac:dyDescent="0.25">
      <c r="A531" s="142" t="s">
        <v>1113</v>
      </c>
      <c r="B531" s="128" t="s">
        <v>1137</v>
      </c>
      <c r="C531" s="158" t="s">
        <v>72</v>
      </c>
      <c r="D531" s="250">
        <v>295.95</v>
      </c>
      <c r="E531" s="251"/>
      <c r="F531" s="120" t="s">
        <v>1124</v>
      </c>
      <c r="G531" s="121" t="s">
        <v>1116</v>
      </c>
      <c r="H531" s="115"/>
      <c r="I531" s="115"/>
      <c r="J531" s="115"/>
      <c r="K531" s="115"/>
      <c r="L531" s="115"/>
    </row>
    <row r="532" spans="1:12" x14ac:dyDescent="0.25">
      <c r="A532" s="142" t="s">
        <v>1113</v>
      </c>
      <c r="B532" s="128" t="s">
        <v>1137</v>
      </c>
      <c r="C532" s="158" t="s">
        <v>72</v>
      </c>
      <c r="D532" s="250">
        <v>295.95</v>
      </c>
      <c r="E532" s="251"/>
      <c r="F532" s="120" t="s">
        <v>1124</v>
      </c>
      <c r="G532" s="121" t="s">
        <v>1116</v>
      </c>
      <c r="H532" s="115"/>
      <c r="I532" s="115"/>
      <c r="J532" s="115"/>
      <c r="K532" s="115"/>
      <c r="L532" s="115"/>
    </row>
    <row r="533" spans="1:12" x14ac:dyDescent="0.25">
      <c r="A533" s="142" t="s">
        <v>1113</v>
      </c>
      <c r="B533" s="128" t="s">
        <v>1137</v>
      </c>
      <c r="C533" s="158" t="s">
        <v>72</v>
      </c>
      <c r="D533" s="250">
        <v>295.95</v>
      </c>
      <c r="E533" s="251"/>
      <c r="F533" s="120" t="s">
        <v>1124</v>
      </c>
      <c r="G533" s="121" t="s">
        <v>1116</v>
      </c>
      <c r="H533" s="115"/>
      <c r="I533" s="115"/>
      <c r="J533" s="115"/>
      <c r="K533" s="115"/>
      <c r="L533" s="115"/>
    </row>
    <row r="534" spans="1:12" x14ac:dyDescent="0.25">
      <c r="A534" s="142" t="s">
        <v>1113</v>
      </c>
      <c r="B534" s="128" t="s">
        <v>1137</v>
      </c>
      <c r="C534" s="158" t="s">
        <v>72</v>
      </c>
      <c r="D534" s="250">
        <v>295.95</v>
      </c>
      <c r="E534" s="251"/>
      <c r="F534" s="120" t="s">
        <v>1124</v>
      </c>
      <c r="G534" s="121" t="s">
        <v>1116</v>
      </c>
      <c r="H534" s="115"/>
      <c r="I534" s="115"/>
      <c r="J534" s="115"/>
      <c r="K534" s="115"/>
      <c r="L534" s="115"/>
    </row>
    <row r="535" spans="1:12" x14ac:dyDescent="0.25">
      <c r="A535" s="142" t="s">
        <v>1113</v>
      </c>
      <c r="B535" s="128" t="s">
        <v>1137</v>
      </c>
      <c r="C535" s="158" t="s">
        <v>72</v>
      </c>
      <c r="D535" s="250">
        <v>295.95</v>
      </c>
      <c r="E535" s="251"/>
      <c r="F535" s="120" t="s">
        <v>1124</v>
      </c>
      <c r="G535" s="121" t="s">
        <v>1116</v>
      </c>
      <c r="H535" s="115"/>
      <c r="I535" s="115"/>
      <c r="J535" s="115"/>
      <c r="K535" s="115"/>
      <c r="L535" s="115"/>
    </row>
    <row r="536" spans="1:12" x14ac:dyDescent="0.25">
      <c r="A536" s="142" t="s">
        <v>1113</v>
      </c>
      <c r="B536" s="128" t="s">
        <v>1137</v>
      </c>
      <c r="C536" s="158" t="s">
        <v>72</v>
      </c>
      <c r="D536" s="250">
        <v>295.95</v>
      </c>
      <c r="E536" s="251"/>
      <c r="F536" s="120" t="s">
        <v>1124</v>
      </c>
      <c r="G536" s="121" t="s">
        <v>1116</v>
      </c>
      <c r="H536" s="115"/>
      <c r="I536" s="115"/>
      <c r="J536" s="115"/>
      <c r="K536" s="115"/>
      <c r="L536" s="115"/>
    </row>
    <row r="537" spans="1:12" x14ac:dyDescent="0.25">
      <c r="A537" s="142" t="s">
        <v>1113</v>
      </c>
      <c r="B537" s="128" t="s">
        <v>1137</v>
      </c>
      <c r="C537" s="158" t="s">
        <v>72</v>
      </c>
      <c r="D537" s="250">
        <v>295.95</v>
      </c>
      <c r="E537" s="251"/>
      <c r="F537" s="120" t="s">
        <v>1124</v>
      </c>
      <c r="G537" s="121" t="s">
        <v>1116</v>
      </c>
      <c r="H537" s="115"/>
      <c r="I537" s="115"/>
      <c r="J537" s="115"/>
      <c r="K537" s="115"/>
      <c r="L537" s="115"/>
    </row>
    <row r="538" spans="1:12" x14ac:dyDescent="0.25">
      <c r="A538" s="142" t="s">
        <v>1113</v>
      </c>
      <c r="B538" s="128" t="s">
        <v>1137</v>
      </c>
      <c r="C538" s="158" t="s">
        <v>72</v>
      </c>
      <c r="D538" s="250">
        <v>295.95</v>
      </c>
      <c r="E538" s="251"/>
      <c r="F538" s="120" t="s">
        <v>1124</v>
      </c>
      <c r="G538" s="121" t="s">
        <v>1116</v>
      </c>
      <c r="H538" s="115"/>
      <c r="I538" s="115"/>
      <c r="J538" s="115"/>
      <c r="K538" s="115"/>
      <c r="L538" s="115"/>
    </row>
    <row r="539" spans="1:12" x14ac:dyDescent="0.25">
      <c r="A539" s="142" t="s">
        <v>1113</v>
      </c>
      <c r="B539" s="128" t="s">
        <v>1137</v>
      </c>
      <c r="C539" s="158" t="s">
        <v>72</v>
      </c>
      <c r="D539" s="250">
        <v>295.95</v>
      </c>
      <c r="E539" s="251"/>
      <c r="F539" s="120" t="s">
        <v>1124</v>
      </c>
      <c r="G539" s="121" t="s">
        <v>1116</v>
      </c>
      <c r="H539" s="115"/>
      <c r="I539" s="115"/>
      <c r="J539" s="115"/>
      <c r="K539" s="115"/>
      <c r="L539" s="115"/>
    </row>
    <row r="540" spans="1:12" x14ac:dyDescent="0.25">
      <c r="A540" s="142" t="s">
        <v>1113</v>
      </c>
      <c r="B540" s="128" t="s">
        <v>1137</v>
      </c>
      <c r="C540" s="158" t="s">
        <v>72</v>
      </c>
      <c r="D540" s="250">
        <v>295.95</v>
      </c>
      <c r="E540" s="251"/>
      <c r="F540" s="120" t="s">
        <v>1124</v>
      </c>
      <c r="G540" s="121" t="s">
        <v>1116</v>
      </c>
      <c r="H540" s="115"/>
      <c r="I540" s="115"/>
      <c r="J540" s="115"/>
      <c r="K540" s="115"/>
      <c r="L540" s="115"/>
    </row>
    <row r="541" spans="1:12" x14ac:dyDescent="0.25">
      <c r="A541" s="142" t="s">
        <v>1113</v>
      </c>
      <c r="B541" s="128" t="s">
        <v>1137</v>
      </c>
      <c r="C541" s="158" t="s">
        <v>72</v>
      </c>
      <c r="D541" s="250">
        <v>295.95</v>
      </c>
      <c r="E541" s="251"/>
      <c r="F541" s="120" t="s">
        <v>1124</v>
      </c>
      <c r="G541" s="121" t="s">
        <v>1116</v>
      </c>
      <c r="H541" s="115"/>
      <c r="I541" s="115"/>
      <c r="J541" s="115"/>
      <c r="K541" s="115"/>
      <c r="L541" s="115"/>
    </row>
    <row r="542" spans="1:12" x14ac:dyDescent="0.25">
      <c r="A542" s="142" t="s">
        <v>1113</v>
      </c>
      <c r="B542" s="128" t="s">
        <v>1137</v>
      </c>
      <c r="C542" s="158" t="s">
        <v>72</v>
      </c>
      <c r="D542" s="250">
        <v>295.95</v>
      </c>
      <c r="E542" s="251"/>
      <c r="F542" s="120" t="s">
        <v>1124</v>
      </c>
      <c r="G542" s="121" t="s">
        <v>1116</v>
      </c>
      <c r="H542" s="115"/>
      <c r="I542" s="115"/>
      <c r="J542" s="115"/>
      <c r="K542" s="115"/>
      <c r="L542" s="115"/>
    </row>
    <row r="543" spans="1:12" x14ac:dyDescent="0.25">
      <c r="A543" s="142" t="s">
        <v>1113</v>
      </c>
      <c r="B543" s="128" t="s">
        <v>1137</v>
      </c>
      <c r="C543" s="158" t="s">
        <v>72</v>
      </c>
      <c r="D543" s="250">
        <v>295.95</v>
      </c>
      <c r="E543" s="251"/>
      <c r="F543" s="120" t="s">
        <v>1124</v>
      </c>
      <c r="G543" s="121" t="s">
        <v>1116</v>
      </c>
      <c r="H543" s="115"/>
      <c r="I543" s="115"/>
      <c r="J543" s="115"/>
      <c r="K543" s="115"/>
      <c r="L543" s="115"/>
    </row>
    <row r="544" spans="1:12" x14ac:dyDescent="0.25">
      <c r="A544" s="142" t="s">
        <v>1113</v>
      </c>
      <c r="B544" s="124" t="s">
        <v>1138</v>
      </c>
      <c r="C544" s="158" t="s">
        <v>71</v>
      </c>
      <c r="D544" s="252">
        <v>300</v>
      </c>
      <c r="E544" s="253"/>
      <c r="F544" s="120" t="s">
        <v>1118</v>
      </c>
      <c r="G544" s="121" t="s">
        <v>1119</v>
      </c>
      <c r="H544" s="115"/>
      <c r="I544" s="115"/>
      <c r="J544" s="115"/>
      <c r="K544" s="115"/>
      <c r="L544" s="115"/>
    </row>
    <row r="545" spans="1:12" x14ac:dyDescent="0.25">
      <c r="A545" s="142" t="s">
        <v>1113</v>
      </c>
      <c r="B545" s="128" t="s">
        <v>1139</v>
      </c>
      <c r="C545" s="158" t="s">
        <v>71</v>
      </c>
      <c r="D545" s="250">
        <v>300</v>
      </c>
      <c r="E545" s="251"/>
      <c r="F545" s="120" t="s">
        <v>1118</v>
      </c>
      <c r="G545" s="121" t="s">
        <v>1119</v>
      </c>
      <c r="H545" s="115"/>
      <c r="I545" s="115"/>
      <c r="J545" s="115"/>
      <c r="K545" s="115"/>
      <c r="L545" s="115"/>
    </row>
    <row r="546" spans="1:12" x14ac:dyDescent="0.25">
      <c r="A546" s="142" t="s">
        <v>1113</v>
      </c>
      <c r="B546" s="123" t="s">
        <v>1140</v>
      </c>
      <c r="C546" s="166" t="s">
        <v>71</v>
      </c>
      <c r="D546" s="258">
        <v>300</v>
      </c>
      <c r="E546" s="259"/>
      <c r="F546" s="120" t="s">
        <v>1118</v>
      </c>
      <c r="G546" s="121" t="s">
        <v>1119</v>
      </c>
      <c r="H546" s="115"/>
      <c r="I546" s="115"/>
      <c r="J546" s="115"/>
      <c r="K546" s="115"/>
      <c r="L546" s="115"/>
    </row>
    <row r="547" spans="1:12" x14ac:dyDescent="0.25">
      <c r="A547" s="142" t="s">
        <v>1113</v>
      </c>
      <c r="B547" s="124" t="s">
        <v>1136</v>
      </c>
      <c r="C547" s="158" t="s">
        <v>71</v>
      </c>
      <c r="D547" s="252">
        <v>364.75</v>
      </c>
      <c r="E547" s="253"/>
      <c r="F547" s="120" t="s">
        <v>1118</v>
      </c>
      <c r="G547" s="121" t="s">
        <v>1119</v>
      </c>
      <c r="H547" s="115"/>
      <c r="I547" s="115"/>
      <c r="J547" s="115"/>
      <c r="K547" s="115"/>
      <c r="L547" s="115"/>
    </row>
    <row r="548" spans="1:12" x14ac:dyDescent="0.25">
      <c r="A548" s="142" t="s">
        <v>1113</v>
      </c>
      <c r="B548" s="128" t="s">
        <v>1141</v>
      </c>
      <c r="C548" s="158" t="s">
        <v>72</v>
      </c>
      <c r="D548" s="250">
        <v>375</v>
      </c>
      <c r="E548" s="251"/>
      <c r="F548" s="120" t="s">
        <v>1115</v>
      </c>
      <c r="G548" s="121" t="s">
        <v>1116</v>
      </c>
      <c r="H548" s="115"/>
      <c r="I548" s="115"/>
      <c r="J548" s="115"/>
      <c r="K548" s="115"/>
      <c r="L548" s="115"/>
    </row>
    <row r="549" spans="1:12" x14ac:dyDescent="0.25">
      <c r="A549" s="142" t="s">
        <v>1113</v>
      </c>
      <c r="B549" s="128" t="s">
        <v>1141</v>
      </c>
      <c r="C549" s="158" t="s">
        <v>72</v>
      </c>
      <c r="D549" s="250">
        <v>375</v>
      </c>
      <c r="E549" s="251"/>
      <c r="F549" s="120" t="s">
        <v>1115</v>
      </c>
      <c r="G549" s="121" t="s">
        <v>1116</v>
      </c>
      <c r="H549" s="115"/>
      <c r="I549" s="115"/>
      <c r="J549" s="115"/>
      <c r="K549" s="115"/>
      <c r="L549" s="115"/>
    </row>
    <row r="550" spans="1:12" x14ac:dyDescent="0.25">
      <c r="A550" s="142" t="s">
        <v>1113</v>
      </c>
      <c r="B550" s="128" t="s">
        <v>1141</v>
      </c>
      <c r="C550" s="158" t="s">
        <v>72</v>
      </c>
      <c r="D550" s="250">
        <v>375</v>
      </c>
      <c r="E550" s="251"/>
      <c r="F550" s="120" t="s">
        <v>1115</v>
      </c>
      <c r="G550" s="121" t="s">
        <v>1116</v>
      </c>
      <c r="H550" s="115"/>
      <c r="I550" s="115"/>
      <c r="J550" s="115"/>
      <c r="K550" s="115"/>
      <c r="L550" s="115"/>
    </row>
    <row r="551" spans="1:12" x14ac:dyDescent="0.25">
      <c r="A551" s="142" t="s">
        <v>1113</v>
      </c>
      <c r="B551" s="128" t="s">
        <v>1141</v>
      </c>
      <c r="C551" s="158" t="s">
        <v>72</v>
      </c>
      <c r="D551" s="250">
        <v>375</v>
      </c>
      <c r="E551" s="251"/>
      <c r="F551" s="120" t="s">
        <v>1115</v>
      </c>
      <c r="G551" s="121" t="s">
        <v>1116</v>
      </c>
      <c r="H551" s="115"/>
      <c r="I551" s="115"/>
      <c r="J551" s="115"/>
      <c r="K551" s="115"/>
      <c r="L551" s="115"/>
    </row>
    <row r="552" spans="1:12" x14ac:dyDescent="0.25">
      <c r="A552" s="142" t="s">
        <v>1113</v>
      </c>
      <c r="B552" s="128" t="s">
        <v>1141</v>
      </c>
      <c r="C552" s="158" t="s">
        <v>72</v>
      </c>
      <c r="D552" s="250">
        <v>375</v>
      </c>
      <c r="E552" s="251"/>
      <c r="F552" s="120" t="s">
        <v>1115</v>
      </c>
      <c r="G552" s="121" t="s">
        <v>1116</v>
      </c>
      <c r="H552" s="115"/>
      <c r="I552" s="115"/>
      <c r="J552" s="115"/>
      <c r="K552" s="115"/>
      <c r="L552" s="115"/>
    </row>
    <row r="553" spans="1:12" x14ac:dyDescent="0.2">
      <c r="A553" s="142" t="s">
        <v>1113</v>
      </c>
      <c r="B553" s="124" t="s">
        <v>1142</v>
      </c>
      <c r="C553" s="158" t="s">
        <v>4</v>
      </c>
      <c r="D553" s="250">
        <v>392.16</v>
      </c>
      <c r="E553" s="261"/>
      <c r="F553" s="120" t="s">
        <v>1118</v>
      </c>
      <c r="G553" s="121" t="s">
        <v>1143</v>
      </c>
      <c r="H553" s="115"/>
      <c r="I553" s="115"/>
      <c r="J553" s="115"/>
      <c r="K553" s="115"/>
      <c r="L553" s="115"/>
    </row>
    <row r="554" spans="1:12" x14ac:dyDescent="0.25">
      <c r="A554" s="142" t="s">
        <v>1113</v>
      </c>
      <c r="B554" s="124" t="s">
        <v>1144</v>
      </c>
      <c r="C554" s="158" t="s">
        <v>71</v>
      </c>
      <c r="D554" s="252">
        <v>394.4</v>
      </c>
      <c r="E554" s="253"/>
      <c r="F554" s="120" t="s">
        <v>1118</v>
      </c>
      <c r="G554" s="121" t="s">
        <v>1119</v>
      </c>
      <c r="H554" s="115"/>
      <c r="I554" s="115"/>
      <c r="J554" s="115"/>
      <c r="K554" s="115"/>
      <c r="L554" s="115"/>
    </row>
    <row r="555" spans="1:12" x14ac:dyDescent="0.25">
      <c r="A555" s="142" t="s">
        <v>1113</v>
      </c>
      <c r="B555" s="161" t="s">
        <v>1145</v>
      </c>
      <c r="C555" s="160" t="s">
        <v>71</v>
      </c>
      <c r="D555" s="254">
        <v>396.3</v>
      </c>
      <c r="E555" s="255"/>
      <c r="F555" s="120" t="s">
        <v>1118</v>
      </c>
      <c r="G555" s="121" t="s">
        <v>1119</v>
      </c>
      <c r="H555" s="115"/>
      <c r="I555" s="115"/>
      <c r="J555" s="115"/>
      <c r="K555" s="115"/>
      <c r="L555" s="115"/>
    </row>
    <row r="556" spans="1:12" x14ac:dyDescent="0.25">
      <c r="A556" s="142" t="s">
        <v>1113</v>
      </c>
      <c r="B556" s="124" t="s">
        <v>1136</v>
      </c>
      <c r="C556" s="158" t="s">
        <v>71</v>
      </c>
      <c r="D556" s="252">
        <v>404</v>
      </c>
      <c r="E556" s="253"/>
      <c r="F556" s="120" t="s">
        <v>1118</v>
      </c>
      <c r="G556" s="121" t="s">
        <v>1119</v>
      </c>
      <c r="H556" s="115"/>
      <c r="I556" s="115"/>
      <c r="J556" s="115"/>
      <c r="K556" s="115"/>
      <c r="L556" s="115"/>
    </row>
    <row r="557" spans="1:12" x14ac:dyDescent="0.25">
      <c r="A557" s="142" t="s">
        <v>1113</v>
      </c>
      <c r="B557" s="128" t="s">
        <v>1146</v>
      </c>
      <c r="C557" s="158" t="s">
        <v>72</v>
      </c>
      <c r="D557" s="250">
        <v>424.95</v>
      </c>
      <c r="E557" s="251"/>
      <c r="F557" s="120" t="s">
        <v>1118</v>
      </c>
      <c r="G557" s="121" t="s">
        <v>1116</v>
      </c>
      <c r="H557" s="115"/>
      <c r="I557" s="115"/>
      <c r="J557" s="115"/>
      <c r="K557" s="115"/>
      <c r="L557" s="115"/>
    </row>
    <row r="558" spans="1:12" x14ac:dyDescent="0.25">
      <c r="A558" s="142" t="s">
        <v>1113</v>
      </c>
      <c r="B558" s="128" t="s">
        <v>1146</v>
      </c>
      <c r="C558" s="158" t="s">
        <v>72</v>
      </c>
      <c r="D558" s="250">
        <v>424.95</v>
      </c>
      <c r="E558" s="251"/>
      <c r="F558" s="120" t="s">
        <v>1118</v>
      </c>
      <c r="G558" s="121" t="s">
        <v>1116</v>
      </c>
      <c r="H558" s="115"/>
      <c r="I558" s="115"/>
      <c r="J558" s="115"/>
      <c r="K558" s="115"/>
      <c r="L558" s="115"/>
    </row>
    <row r="559" spans="1:12" x14ac:dyDescent="0.25">
      <c r="A559" s="142" t="s">
        <v>1113</v>
      </c>
      <c r="B559" s="128" t="s">
        <v>1146</v>
      </c>
      <c r="C559" s="158" t="s">
        <v>72</v>
      </c>
      <c r="D559" s="250">
        <v>424.95</v>
      </c>
      <c r="E559" s="251"/>
      <c r="F559" s="120" t="s">
        <v>1118</v>
      </c>
      <c r="G559" s="121" t="s">
        <v>1116</v>
      </c>
      <c r="H559" s="115"/>
      <c r="I559" s="115"/>
      <c r="J559" s="115"/>
      <c r="K559" s="115"/>
      <c r="L559" s="115"/>
    </row>
    <row r="560" spans="1:12" x14ac:dyDescent="0.25">
      <c r="A560" s="142" t="s">
        <v>1113</v>
      </c>
      <c r="B560" s="128" t="s">
        <v>1146</v>
      </c>
      <c r="C560" s="158" t="s">
        <v>72</v>
      </c>
      <c r="D560" s="250">
        <v>424.95</v>
      </c>
      <c r="E560" s="251"/>
      <c r="F560" s="120" t="s">
        <v>1118</v>
      </c>
      <c r="G560" s="121" t="s">
        <v>1116</v>
      </c>
      <c r="H560" s="115"/>
      <c r="I560" s="115"/>
      <c r="J560" s="115"/>
      <c r="K560" s="115"/>
      <c r="L560" s="115"/>
    </row>
    <row r="561" spans="1:12" x14ac:dyDescent="0.25">
      <c r="A561" s="142" t="s">
        <v>1113</v>
      </c>
      <c r="B561" s="128" t="s">
        <v>1147</v>
      </c>
      <c r="C561" s="158" t="s">
        <v>72</v>
      </c>
      <c r="D561" s="250">
        <v>450</v>
      </c>
      <c r="E561" s="251"/>
      <c r="F561" s="120" t="s">
        <v>1118</v>
      </c>
      <c r="G561" s="121" t="s">
        <v>1116</v>
      </c>
      <c r="H561" s="115"/>
      <c r="I561" s="115"/>
      <c r="J561" s="115"/>
      <c r="K561" s="115"/>
      <c r="L561" s="115"/>
    </row>
    <row r="562" spans="1:12" x14ac:dyDescent="0.25">
      <c r="A562" s="142" t="s">
        <v>1113</v>
      </c>
      <c r="B562" s="128" t="s">
        <v>974</v>
      </c>
      <c r="C562" s="158"/>
      <c r="D562" s="250">
        <v>450</v>
      </c>
      <c r="E562" s="251"/>
      <c r="F562" s="120" t="s">
        <v>1118</v>
      </c>
      <c r="G562" s="121" t="s">
        <v>1116</v>
      </c>
      <c r="H562" s="115"/>
      <c r="I562" s="115"/>
      <c r="J562" s="115"/>
      <c r="K562" s="115"/>
      <c r="L562" s="115"/>
    </row>
    <row r="563" spans="1:12" x14ac:dyDescent="0.25">
      <c r="A563" s="142" t="s">
        <v>1113</v>
      </c>
      <c r="B563" s="124" t="s">
        <v>1148</v>
      </c>
      <c r="C563" s="158" t="s">
        <v>71</v>
      </c>
      <c r="D563" s="252">
        <v>453.8</v>
      </c>
      <c r="E563" s="253"/>
      <c r="F563" s="120" t="s">
        <v>1118</v>
      </c>
      <c r="G563" s="121" t="s">
        <v>1119</v>
      </c>
      <c r="H563" s="115"/>
      <c r="I563" s="115"/>
      <c r="J563" s="115"/>
      <c r="K563" s="115"/>
      <c r="L563" s="115"/>
    </row>
    <row r="564" spans="1:12" x14ac:dyDescent="0.25">
      <c r="A564" s="142" t="s">
        <v>1113</v>
      </c>
      <c r="B564" s="161" t="s">
        <v>1136</v>
      </c>
      <c r="C564" s="160" t="s">
        <v>71</v>
      </c>
      <c r="D564" s="254">
        <v>455</v>
      </c>
      <c r="E564" s="255"/>
      <c r="F564" s="120" t="s">
        <v>1118</v>
      </c>
      <c r="G564" s="121" t="s">
        <v>1119</v>
      </c>
      <c r="H564" s="115"/>
      <c r="I564" s="115"/>
      <c r="J564" s="115"/>
      <c r="K564" s="115"/>
      <c r="L564" s="115"/>
    </row>
    <row r="565" spans="1:12" x14ac:dyDescent="0.25">
      <c r="A565" s="142" t="s">
        <v>1113</v>
      </c>
      <c r="B565" s="124" t="s">
        <v>1136</v>
      </c>
      <c r="C565" s="158" t="s">
        <v>71</v>
      </c>
      <c r="D565" s="252">
        <v>468.5</v>
      </c>
      <c r="E565" s="253"/>
      <c r="F565" s="120" t="s">
        <v>1118</v>
      </c>
      <c r="G565" s="121" t="s">
        <v>1119</v>
      </c>
      <c r="H565" s="115"/>
      <c r="I565" s="115"/>
      <c r="J565" s="115"/>
      <c r="K565" s="115"/>
      <c r="L565" s="115"/>
    </row>
    <row r="566" spans="1:12" x14ac:dyDescent="0.25">
      <c r="A566" s="142" t="s">
        <v>1113</v>
      </c>
      <c r="B566" s="128" t="s">
        <v>1149</v>
      </c>
      <c r="C566" s="158" t="s">
        <v>72</v>
      </c>
      <c r="D566" s="250">
        <v>500</v>
      </c>
      <c r="E566" s="251"/>
      <c r="F566" s="120" t="s">
        <v>1118</v>
      </c>
      <c r="G566" s="121" t="s">
        <v>1119</v>
      </c>
      <c r="H566" s="115"/>
      <c r="I566" s="115"/>
      <c r="J566" s="115"/>
      <c r="K566" s="115"/>
      <c r="L566" s="115"/>
    </row>
    <row r="567" spans="1:12" x14ac:dyDescent="0.25">
      <c r="A567" s="142" t="s">
        <v>1113</v>
      </c>
      <c r="B567" s="128" t="s">
        <v>1149</v>
      </c>
      <c r="C567" s="158" t="s">
        <v>72</v>
      </c>
      <c r="D567" s="250">
        <v>500</v>
      </c>
      <c r="E567" s="251"/>
      <c r="F567" s="120" t="s">
        <v>1118</v>
      </c>
      <c r="G567" s="121" t="s">
        <v>1116</v>
      </c>
      <c r="H567" s="115"/>
      <c r="I567" s="115"/>
      <c r="J567" s="115"/>
      <c r="K567" s="115"/>
      <c r="L567" s="115"/>
    </row>
    <row r="568" spans="1:12" x14ac:dyDescent="0.25">
      <c r="A568" s="142" t="s">
        <v>1113</v>
      </c>
      <c r="B568" s="128" t="s">
        <v>1149</v>
      </c>
      <c r="C568" s="158" t="s">
        <v>72</v>
      </c>
      <c r="D568" s="250">
        <v>500</v>
      </c>
      <c r="E568" s="251"/>
      <c r="F568" s="120" t="s">
        <v>1118</v>
      </c>
      <c r="G568" s="121" t="s">
        <v>1116</v>
      </c>
      <c r="H568" s="115"/>
      <c r="I568" s="115"/>
      <c r="J568" s="115"/>
      <c r="K568" s="115"/>
      <c r="L568" s="115"/>
    </row>
    <row r="569" spans="1:12" ht="14.25" customHeight="1" x14ac:dyDescent="0.25">
      <c r="A569" s="142" t="s">
        <v>1113</v>
      </c>
      <c r="B569" s="128" t="s">
        <v>1149</v>
      </c>
      <c r="C569" s="158" t="s">
        <v>72</v>
      </c>
      <c r="D569" s="250">
        <v>500</v>
      </c>
      <c r="E569" s="251"/>
      <c r="F569" s="120" t="s">
        <v>1118</v>
      </c>
      <c r="G569" s="121" t="s">
        <v>1116</v>
      </c>
      <c r="H569" s="115"/>
      <c r="I569" s="115"/>
      <c r="J569" s="115"/>
      <c r="K569" s="115"/>
      <c r="L569" s="115"/>
    </row>
    <row r="570" spans="1:12" ht="14.25" customHeight="1" x14ac:dyDescent="0.25">
      <c r="A570" s="142" t="s">
        <v>1113</v>
      </c>
      <c r="B570" s="128" t="s">
        <v>1150</v>
      </c>
      <c r="C570" s="158" t="s">
        <v>71</v>
      </c>
      <c r="D570" s="250">
        <v>500</v>
      </c>
      <c r="E570" s="251"/>
      <c r="F570" s="120" t="s">
        <v>1118</v>
      </c>
      <c r="G570" s="121" t="s">
        <v>1119</v>
      </c>
      <c r="H570" s="115"/>
      <c r="I570" s="115"/>
      <c r="J570" s="115"/>
      <c r="K570" s="115"/>
      <c r="L570" s="115"/>
    </row>
    <row r="571" spans="1:12" x14ac:dyDescent="0.25">
      <c r="A571" s="142" t="s">
        <v>1113</v>
      </c>
      <c r="B571" s="128" t="s">
        <v>1149</v>
      </c>
      <c r="C571" s="158" t="s">
        <v>72</v>
      </c>
      <c r="D571" s="250">
        <v>500</v>
      </c>
      <c r="E571" s="251"/>
      <c r="F571" s="120" t="s">
        <v>1118</v>
      </c>
      <c r="G571" s="121" t="s">
        <v>1116</v>
      </c>
      <c r="H571" s="115"/>
      <c r="I571" s="115"/>
      <c r="J571" s="115"/>
      <c r="K571" s="115"/>
      <c r="L571" s="115"/>
    </row>
    <row r="572" spans="1:12" x14ac:dyDescent="0.25">
      <c r="A572" s="142" t="s">
        <v>1113</v>
      </c>
      <c r="B572" s="128" t="s">
        <v>1149</v>
      </c>
      <c r="C572" s="158" t="s">
        <v>72</v>
      </c>
      <c r="D572" s="250">
        <v>500</v>
      </c>
      <c r="E572" s="251"/>
      <c r="F572" s="120" t="s">
        <v>1118</v>
      </c>
      <c r="G572" s="121" t="s">
        <v>1116</v>
      </c>
      <c r="H572" s="115"/>
      <c r="I572" s="115"/>
      <c r="J572" s="115"/>
      <c r="K572" s="115"/>
      <c r="L572" s="115"/>
    </row>
    <row r="573" spans="1:12" x14ac:dyDescent="0.25">
      <c r="A573" s="142" t="s">
        <v>1113</v>
      </c>
      <c r="B573" s="124" t="s">
        <v>1151</v>
      </c>
      <c r="C573" s="158" t="s">
        <v>71</v>
      </c>
      <c r="D573" s="252">
        <v>500</v>
      </c>
      <c r="E573" s="253"/>
      <c r="F573" s="120" t="s">
        <v>1130</v>
      </c>
      <c r="G573" s="121" t="s">
        <v>1152</v>
      </c>
      <c r="H573" s="115"/>
      <c r="I573" s="115"/>
      <c r="J573" s="115"/>
      <c r="K573" s="115"/>
      <c r="L573" s="115"/>
    </row>
    <row r="574" spans="1:12" x14ac:dyDescent="0.25">
      <c r="A574" s="142" t="s">
        <v>1113</v>
      </c>
      <c r="B574" s="123" t="s">
        <v>1153</v>
      </c>
      <c r="C574" s="166" t="s">
        <v>71</v>
      </c>
      <c r="D574" s="258">
        <v>500</v>
      </c>
      <c r="E574" s="259"/>
      <c r="F574" s="120" t="s">
        <v>1130</v>
      </c>
      <c r="G574" s="121" t="s">
        <v>1152</v>
      </c>
      <c r="H574" s="115"/>
      <c r="I574" s="115"/>
      <c r="J574" s="115"/>
      <c r="K574" s="115"/>
      <c r="L574" s="115"/>
    </row>
    <row r="575" spans="1:12" x14ac:dyDescent="0.25">
      <c r="A575" s="142" t="s">
        <v>1113</v>
      </c>
      <c r="B575" s="128" t="s">
        <v>1149</v>
      </c>
      <c r="C575" s="158" t="s">
        <v>72</v>
      </c>
      <c r="D575" s="250">
        <v>500</v>
      </c>
      <c r="E575" s="251"/>
      <c r="F575" s="120" t="s">
        <v>1118</v>
      </c>
      <c r="G575" s="121" t="s">
        <v>1116</v>
      </c>
      <c r="H575" s="115"/>
      <c r="I575" s="115"/>
      <c r="J575" s="115"/>
      <c r="K575" s="115"/>
      <c r="L575" s="115"/>
    </row>
    <row r="576" spans="1:12" x14ac:dyDescent="0.25">
      <c r="A576" s="142" t="s">
        <v>1113</v>
      </c>
      <c r="B576" s="128" t="s">
        <v>1149</v>
      </c>
      <c r="C576" s="158" t="s">
        <v>72</v>
      </c>
      <c r="D576" s="250">
        <v>500</v>
      </c>
      <c r="E576" s="251"/>
      <c r="F576" s="120" t="s">
        <v>1118</v>
      </c>
      <c r="G576" s="121" t="s">
        <v>1116</v>
      </c>
      <c r="H576" s="115"/>
      <c r="I576" s="115"/>
      <c r="J576" s="115"/>
      <c r="K576" s="115"/>
      <c r="L576" s="115"/>
    </row>
    <row r="577" spans="1:12" x14ac:dyDescent="0.25">
      <c r="A577" s="142" t="s">
        <v>1113</v>
      </c>
      <c r="B577" s="127" t="s">
        <v>1154</v>
      </c>
      <c r="C577" s="158" t="s">
        <v>72</v>
      </c>
      <c r="D577" s="250">
        <v>569</v>
      </c>
      <c r="E577" s="251"/>
      <c r="F577" s="120" t="s">
        <v>1118</v>
      </c>
      <c r="G577" s="121" t="s">
        <v>1116</v>
      </c>
      <c r="H577" s="115"/>
      <c r="I577" s="115"/>
      <c r="J577" s="115"/>
      <c r="K577" s="115"/>
      <c r="L577" s="115"/>
    </row>
    <row r="578" spans="1:12" x14ac:dyDescent="0.25">
      <c r="A578" s="142" t="s">
        <v>1113</v>
      </c>
      <c r="B578" s="128" t="s">
        <v>1155</v>
      </c>
      <c r="C578" s="167" t="s">
        <v>72</v>
      </c>
      <c r="D578" s="262">
        <v>578</v>
      </c>
      <c r="E578" s="263"/>
      <c r="F578" s="120" t="s">
        <v>1156</v>
      </c>
      <c r="G578" s="121" t="s">
        <v>1116</v>
      </c>
      <c r="H578" s="115"/>
      <c r="I578" s="115"/>
      <c r="J578" s="115"/>
      <c r="K578" s="115"/>
      <c r="L578" s="115"/>
    </row>
    <row r="579" spans="1:12" x14ac:dyDescent="0.25">
      <c r="A579" s="142" t="s">
        <v>1113</v>
      </c>
      <c r="B579" s="128" t="s">
        <v>1155</v>
      </c>
      <c r="C579" s="167" t="s">
        <v>72</v>
      </c>
      <c r="D579" s="262">
        <v>578</v>
      </c>
      <c r="E579" s="263"/>
      <c r="F579" s="120" t="s">
        <v>1156</v>
      </c>
      <c r="G579" s="121" t="s">
        <v>1116</v>
      </c>
      <c r="H579" s="115"/>
      <c r="I579" s="115"/>
      <c r="J579" s="115"/>
      <c r="K579" s="115"/>
      <c r="L579" s="115"/>
    </row>
    <row r="580" spans="1:12" x14ac:dyDescent="0.25">
      <c r="A580" s="142" t="s">
        <v>1113</v>
      </c>
      <c r="B580" s="128" t="s">
        <v>1157</v>
      </c>
      <c r="C580" s="160" t="s">
        <v>72</v>
      </c>
      <c r="D580" s="262">
        <v>590</v>
      </c>
      <c r="E580" s="263"/>
      <c r="F580" s="120" t="s">
        <v>1158</v>
      </c>
      <c r="G580" s="121" t="s">
        <v>1116</v>
      </c>
      <c r="H580" s="115"/>
      <c r="I580" s="115"/>
      <c r="J580" s="115"/>
      <c r="K580" s="115"/>
      <c r="L580" s="115"/>
    </row>
    <row r="581" spans="1:12" x14ac:dyDescent="0.25">
      <c r="A581" s="142" t="s">
        <v>1113</v>
      </c>
      <c r="B581" s="128" t="s">
        <v>1157</v>
      </c>
      <c r="C581" s="160" t="s">
        <v>72</v>
      </c>
      <c r="D581" s="262">
        <v>590</v>
      </c>
      <c r="E581" s="263"/>
      <c r="F581" s="120" t="s">
        <v>1158</v>
      </c>
      <c r="G581" s="121" t="s">
        <v>1116</v>
      </c>
      <c r="H581" s="115"/>
      <c r="I581" s="115"/>
      <c r="J581" s="115"/>
      <c r="K581" s="115"/>
      <c r="L581" s="115"/>
    </row>
    <row r="582" spans="1:12" x14ac:dyDescent="0.25">
      <c r="A582" s="142" t="s">
        <v>1113</v>
      </c>
      <c r="B582" s="128" t="s">
        <v>1159</v>
      </c>
      <c r="C582" s="160" t="s">
        <v>72</v>
      </c>
      <c r="D582" s="262">
        <v>590</v>
      </c>
      <c r="E582" s="263"/>
      <c r="F582" s="120" t="s">
        <v>1158</v>
      </c>
      <c r="G582" s="121" t="s">
        <v>1116</v>
      </c>
      <c r="H582" s="115"/>
      <c r="I582" s="115"/>
      <c r="J582" s="115"/>
      <c r="K582" s="115"/>
      <c r="L582" s="115"/>
    </row>
    <row r="583" spans="1:12" x14ac:dyDescent="0.25">
      <c r="A583" s="142" t="s">
        <v>1113</v>
      </c>
      <c r="B583" s="128" t="s">
        <v>1159</v>
      </c>
      <c r="C583" s="160" t="s">
        <v>72</v>
      </c>
      <c r="D583" s="262">
        <v>590</v>
      </c>
      <c r="E583" s="263"/>
      <c r="F583" s="120" t="s">
        <v>1158</v>
      </c>
      <c r="G583" s="121" t="s">
        <v>1116</v>
      </c>
      <c r="H583" s="115"/>
      <c r="I583" s="115"/>
      <c r="J583" s="115"/>
      <c r="K583" s="115"/>
      <c r="L583" s="115"/>
    </row>
    <row r="584" spans="1:12" x14ac:dyDescent="0.25">
      <c r="A584" s="142" t="s">
        <v>1113</v>
      </c>
      <c r="B584" s="128" t="s">
        <v>1160</v>
      </c>
      <c r="C584" s="160" t="s">
        <v>72</v>
      </c>
      <c r="D584" s="262">
        <v>590</v>
      </c>
      <c r="E584" s="263"/>
      <c r="F584" s="120" t="s">
        <v>1158</v>
      </c>
      <c r="G584" s="121" t="s">
        <v>1116</v>
      </c>
      <c r="H584" s="115"/>
      <c r="I584" s="115"/>
      <c r="J584" s="115"/>
      <c r="K584" s="115"/>
      <c r="L584" s="115"/>
    </row>
    <row r="585" spans="1:12" x14ac:dyDescent="0.25">
      <c r="A585" s="142" t="s">
        <v>1113</v>
      </c>
      <c r="B585" s="128" t="s">
        <v>1157</v>
      </c>
      <c r="C585" s="160" t="s">
        <v>72</v>
      </c>
      <c r="D585" s="262">
        <v>590</v>
      </c>
      <c r="E585" s="263"/>
      <c r="F585" s="120" t="s">
        <v>1158</v>
      </c>
      <c r="G585" s="121" t="s">
        <v>1116</v>
      </c>
      <c r="H585" s="115"/>
      <c r="I585" s="115"/>
      <c r="J585" s="115"/>
      <c r="K585" s="115"/>
      <c r="L585" s="115"/>
    </row>
    <row r="586" spans="1:12" x14ac:dyDescent="0.25">
      <c r="A586" s="142" t="s">
        <v>1113</v>
      </c>
      <c r="B586" s="128" t="s">
        <v>1157</v>
      </c>
      <c r="C586" s="160" t="s">
        <v>72</v>
      </c>
      <c r="D586" s="262">
        <v>590</v>
      </c>
      <c r="E586" s="263"/>
      <c r="F586" s="120" t="s">
        <v>1158</v>
      </c>
      <c r="G586" s="121" t="s">
        <v>1116</v>
      </c>
      <c r="H586" s="115"/>
      <c r="I586" s="115"/>
      <c r="J586" s="115"/>
      <c r="K586" s="115"/>
      <c r="L586" s="115"/>
    </row>
    <row r="587" spans="1:12" x14ac:dyDescent="0.25">
      <c r="A587" s="142" t="s">
        <v>1113</v>
      </c>
      <c r="B587" s="128" t="s">
        <v>1157</v>
      </c>
      <c r="C587" s="160" t="s">
        <v>72</v>
      </c>
      <c r="D587" s="262">
        <v>590</v>
      </c>
      <c r="E587" s="263"/>
      <c r="F587" s="120" t="s">
        <v>1158</v>
      </c>
      <c r="G587" s="121" t="s">
        <v>1116</v>
      </c>
      <c r="H587" s="115"/>
      <c r="I587" s="115"/>
      <c r="J587" s="115"/>
      <c r="K587" s="115"/>
      <c r="L587" s="115"/>
    </row>
    <row r="588" spans="1:12" x14ac:dyDescent="0.25">
      <c r="A588" s="142" t="s">
        <v>1113</v>
      </c>
      <c r="B588" s="128" t="s">
        <v>1157</v>
      </c>
      <c r="C588" s="160" t="s">
        <v>72</v>
      </c>
      <c r="D588" s="262">
        <v>590</v>
      </c>
      <c r="E588" s="263"/>
      <c r="F588" s="120" t="s">
        <v>1158</v>
      </c>
      <c r="G588" s="121" t="s">
        <v>1116</v>
      </c>
      <c r="H588" s="115"/>
      <c r="I588" s="115"/>
      <c r="J588" s="115"/>
      <c r="K588" s="115"/>
      <c r="L588" s="115"/>
    </row>
    <row r="589" spans="1:12" x14ac:dyDescent="0.25">
      <c r="A589" s="142" t="s">
        <v>1113</v>
      </c>
      <c r="B589" s="128" t="s">
        <v>1157</v>
      </c>
      <c r="C589" s="160" t="s">
        <v>72</v>
      </c>
      <c r="D589" s="262">
        <v>590</v>
      </c>
      <c r="E589" s="263"/>
      <c r="F589" s="120" t="s">
        <v>1158</v>
      </c>
      <c r="G589" s="121" t="s">
        <v>1116</v>
      </c>
      <c r="H589" s="115"/>
      <c r="I589" s="115"/>
      <c r="J589" s="115"/>
      <c r="K589" s="115"/>
      <c r="L589" s="115"/>
    </row>
    <row r="590" spans="1:12" x14ac:dyDescent="0.25">
      <c r="A590" s="142" t="s">
        <v>1113</v>
      </c>
      <c r="B590" s="128" t="s">
        <v>1157</v>
      </c>
      <c r="C590" s="160" t="s">
        <v>72</v>
      </c>
      <c r="D590" s="262">
        <v>590</v>
      </c>
      <c r="E590" s="263"/>
      <c r="F590" s="120" t="s">
        <v>1158</v>
      </c>
      <c r="G590" s="121" t="s">
        <v>1116</v>
      </c>
      <c r="H590" s="115"/>
      <c r="I590" s="115"/>
      <c r="J590" s="115"/>
      <c r="K590" s="115"/>
      <c r="L590" s="115"/>
    </row>
    <row r="591" spans="1:12" x14ac:dyDescent="0.25">
      <c r="A591" s="142" t="s">
        <v>1113</v>
      </c>
      <c r="B591" s="128" t="s">
        <v>1157</v>
      </c>
      <c r="C591" s="160" t="s">
        <v>72</v>
      </c>
      <c r="D591" s="262">
        <v>590</v>
      </c>
      <c r="E591" s="263"/>
      <c r="F591" s="120" t="s">
        <v>1158</v>
      </c>
      <c r="G591" s="121" t="s">
        <v>1116</v>
      </c>
      <c r="H591" s="115"/>
      <c r="I591" s="115"/>
      <c r="J591" s="115"/>
      <c r="K591" s="115"/>
      <c r="L591" s="115"/>
    </row>
    <row r="592" spans="1:12" x14ac:dyDescent="0.25">
      <c r="A592" s="142" t="s">
        <v>1113</v>
      </c>
      <c r="B592" s="128" t="s">
        <v>1157</v>
      </c>
      <c r="C592" s="160" t="s">
        <v>72</v>
      </c>
      <c r="D592" s="262">
        <v>590</v>
      </c>
      <c r="E592" s="263"/>
      <c r="F592" s="120" t="s">
        <v>1158</v>
      </c>
      <c r="G592" s="121" t="s">
        <v>1116</v>
      </c>
      <c r="H592" s="115"/>
      <c r="I592" s="115"/>
      <c r="J592" s="115"/>
      <c r="K592" s="115"/>
      <c r="L592" s="115"/>
    </row>
    <row r="593" spans="1:12" x14ac:dyDescent="0.25">
      <c r="A593" s="142" t="s">
        <v>1113</v>
      </c>
      <c r="B593" s="128" t="s">
        <v>1159</v>
      </c>
      <c r="C593" s="160" t="s">
        <v>72</v>
      </c>
      <c r="D593" s="262">
        <v>590</v>
      </c>
      <c r="E593" s="263"/>
      <c r="F593" s="120" t="s">
        <v>1158</v>
      </c>
      <c r="G593" s="121" t="s">
        <v>1116</v>
      </c>
      <c r="H593" s="115"/>
      <c r="I593" s="115"/>
      <c r="J593" s="115"/>
      <c r="K593" s="115"/>
      <c r="L593" s="115"/>
    </row>
    <row r="594" spans="1:12" x14ac:dyDescent="0.25">
      <c r="A594" s="142" t="s">
        <v>1113</v>
      </c>
      <c r="B594" s="124" t="s">
        <v>1161</v>
      </c>
      <c r="C594" s="158" t="s">
        <v>71</v>
      </c>
      <c r="D594" s="252">
        <v>641</v>
      </c>
      <c r="E594" s="253"/>
      <c r="F594" s="120" t="s">
        <v>1118</v>
      </c>
      <c r="G594" s="121" t="s">
        <v>1119</v>
      </c>
      <c r="H594" s="115"/>
      <c r="I594" s="115"/>
      <c r="J594" s="115"/>
      <c r="K594" s="115"/>
      <c r="L594" s="115"/>
    </row>
    <row r="595" spans="1:12" x14ac:dyDescent="0.25">
      <c r="A595" s="142" t="s">
        <v>1113</v>
      </c>
      <c r="B595" s="161" t="s">
        <v>1161</v>
      </c>
      <c r="C595" s="160" t="s">
        <v>71</v>
      </c>
      <c r="D595" s="254">
        <v>645</v>
      </c>
      <c r="E595" s="255"/>
      <c r="F595" s="120" t="s">
        <v>1118</v>
      </c>
      <c r="G595" s="121" t="s">
        <v>1119</v>
      </c>
      <c r="H595" s="115"/>
      <c r="I595" s="115"/>
      <c r="J595" s="115"/>
      <c r="K595" s="115"/>
      <c r="L595" s="115"/>
    </row>
    <row r="596" spans="1:12" x14ac:dyDescent="0.25">
      <c r="A596" s="142" t="s">
        <v>1113</v>
      </c>
      <c r="B596" s="128" t="s">
        <v>1162</v>
      </c>
      <c r="C596" s="160" t="s">
        <v>72</v>
      </c>
      <c r="D596" s="262">
        <v>650</v>
      </c>
      <c r="E596" s="263"/>
      <c r="F596" s="120" t="s">
        <v>1163</v>
      </c>
      <c r="G596" s="121" t="s">
        <v>1116</v>
      </c>
      <c r="H596" s="115"/>
      <c r="I596" s="115"/>
      <c r="J596" s="115"/>
      <c r="K596" s="115"/>
      <c r="L596" s="115"/>
    </row>
    <row r="597" spans="1:12" x14ac:dyDescent="0.25">
      <c r="A597" s="142" t="s">
        <v>1113</v>
      </c>
      <c r="B597" s="128" t="s">
        <v>1164</v>
      </c>
      <c r="C597" s="158" t="s">
        <v>72</v>
      </c>
      <c r="D597" s="250">
        <v>695</v>
      </c>
      <c r="E597" s="251"/>
      <c r="F597" s="120" t="s">
        <v>1118</v>
      </c>
      <c r="G597" s="121" t="s">
        <v>1116</v>
      </c>
      <c r="H597" s="115"/>
      <c r="I597" s="115"/>
      <c r="J597" s="115"/>
      <c r="K597" s="115"/>
      <c r="L597" s="115"/>
    </row>
    <row r="598" spans="1:12" x14ac:dyDescent="0.25">
      <c r="A598" s="142" t="s">
        <v>1113</v>
      </c>
      <c r="B598" s="128" t="s">
        <v>1164</v>
      </c>
      <c r="C598" s="158" t="s">
        <v>72</v>
      </c>
      <c r="D598" s="250">
        <v>695</v>
      </c>
      <c r="E598" s="251"/>
      <c r="F598" s="120" t="s">
        <v>1118</v>
      </c>
      <c r="G598" s="121" t="s">
        <v>1116</v>
      </c>
      <c r="H598" s="115"/>
      <c r="I598" s="115"/>
      <c r="J598" s="115"/>
      <c r="K598" s="115"/>
      <c r="L598" s="115"/>
    </row>
    <row r="599" spans="1:12" x14ac:dyDescent="0.25">
      <c r="A599" s="142" t="s">
        <v>1113</v>
      </c>
      <c r="B599" s="128" t="s">
        <v>1164</v>
      </c>
      <c r="C599" s="158" t="s">
        <v>72</v>
      </c>
      <c r="D599" s="250">
        <v>695</v>
      </c>
      <c r="E599" s="251"/>
      <c r="F599" s="120" t="s">
        <v>1118</v>
      </c>
      <c r="G599" s="121" t="s">
        <v>1116</v>
      </c>
      <c r="H599" s="115"/>
      <c r="I599" s="115"/>
      <c r="J599" s="115"/>
      <c r="K599" s="115"/>
      <c r="L599" s="115"/>
    </row>
    <row r="600" spans="1:12" x14ac:dyDescent="0.25">
      <c r="A600" s="142" t="s">
        <v>1113</v>
      </c>
      <c r="B600" s="128" t="s">
        <v>1165</v>
      </c>
      <c r="C600" s="160" t="s">
        <v>72</v>
      </c>
      <c r="D600" s="262">
        <v>739</v>
      </c>
      <c r="E600" s="263"/>
      <c r="F600" s="120" t="s">
        <v>1166</v>
      </c>
      <c r="G600" s="121" t="s">
        <v>1116</v>
      </c>
      <c r="H600" s="115"/>
      <c r="I600" s="115"/>
      <c r="J600" s="115"/>
      <c r="K600" s="115"/>
      <c r="L600" s="115"/>
    </row>
    <row r="601" spans="1:12" x14ac:dyDescent="0.25">
      <c r="A601" s="142" t="s">
        <v>1113</v>
      </c>
      <c r="B601" s="124" t="s">
        <v>1167</v>
      </c>
      <c r="C601" s="158" t="s">
        <v>71</v>
      </c>
      <c r="D601" s="252">
        <v>750</v>
      </c>
      <c r="E601" s="253"/>
      <c r="F601" s="120" t="s">
        <v>1118</v>
      </c>
      <c r="G601" s="121" t="s">
        <v>1119</v>
      </c>
      <c r="H601" s="115"/>
      <c r="I601" s="115"/>
      <c r="J601" s="115"/>
      <c r="K601" s="115"/>
      <c r="L601" s="115"/>
    </row>
    <row r="602" spans="1:12" x14ac:dyDescent="0.25">
      <c r="A602" s="142" t="s">
        <v>1113</v>
      </c>
      <c r="B602" s="124" t="s">
        <v>1168</v>
      </c>
      <c r="C602" s="158" t="s">
        <v>71</v>
      </c>
      <c r="D602" s="252">
        <v>750</v>
      </c>
      <c r="E602" s="253"/>
      <c r="F602" s="120" t="s">
        <v>1118</v>
      </c>
      <c r="G602" s="121" t="s">
        <v>1119</v>
      </c>
      <c r="H602" s="115"/>
      <c r="I602" s="115"/>
      <c r="J602" s="115"/>
      <c r="K602" s="115"/>
      <c r="L602" s="115"/>
    </row>
    <row r="603" spans="1:12" x14ac:dyDescent="0.25">
      <c r="A603" s="142" t="s">
        <v>1113</v>
      </c>
      <c r="B603" s="128" t="s">
        <v>1169</v>
      </c>
      <c r="C603" s="158" t="s">
        <v>1</v>
      </c>
      <c r="D603" s="250">
        <v>774.05</v>
      </c>
      <c r="E603" s="251"/>
      <c r="F603" s="120" t="s">
        <v>1170</v>
      </c>
      <c r="G603" s="121" t="s">
        <v>1116</v>
      </c>
      <c r="H603" s="115"/>
      <c r="I603" s="115"/>
      <c r="J603" s="115"/>
      <c r="K603" s="115"/>
      <c r="L603" s="115"/>
    </row>
    <row r="604" spans="1:12" x14ac:dyDescent="0.25">
      <c r="A604" s="142" t="s">
        <v>1113</v>
      </c>
      <c r="B604" s="128" t="s">
        <v>1169</v>
      </c>
      <c r="C604" s="158" t="s">
        <v>1</v>
      </c>
      <c r="D604" s="250">
        <v>774.05</v>
      </c>
      <c r="E604" s="251"/>
      <c r="F604" s="120" t="s">
        <v>1170</v>
      </c>
      <c r="G604" s="121" t="s">
        <v>1116</v>
      </c>
      <c r="H604" s="115"/>
      <c r="I604" s="115"/>
      <c r="J604" s="115"/>
      <c r="K604" s="115"/>
      <c r="L604" s="115"/>
    </row>
    <row r="605" spans="1:12" x14ac:dyDescent="0.25">
      <c r="A605" s="142" t="s">
        <v>1113</v>
      </c>
      <c r="B605" s="128" t="s">
        <v>1169</v>
      </c>
      <c r="C605" s="158" t="s">
        <v>1</v>
      </c>
      <c r="D605" s="250">
        <v>774.05</v>
      </c>
      <c r="E605" s="251"/>
      <c r="F605" s="120" t="s">
        <v>1170</v>
      </c>
      <c r="G605" s="121" t="s">
        <v>1116</v>
      </c>
      <c r="H605" s="115"/>
      <c r="I605" s="115"/>
      <c r="J605" s="115"/>
      <c r="K605" s="115"/>
      <c r="L605" s="115"/>
    </row>
    <row r="606" spans="1:12" x14ac:dyDescent="0.25">
      <c r="A606" s="142" t="s">
        <v>1113</v>
      </c>
      <c r="B606" s="128" t="s">
        <v>1169</v>
      </c>
      <c r="C606" s="158" t="s">
        <v>1</v>
      </c>
      <c r="D606" s="250">
        <v>774.05</v>
      </c>
      <c r="E606" s="251"/>
      <c r="F606" s="120" t="s">
        <v>1170</v>
      </c>
      <c r="G606" s="121" t="s">
        <v>1116</v>
      </c>
      <c r="H606" s="115"/>
      <c r="I606" s="115"/>
      <c r="J606" s="115"/>
      <c r="K606" s="115"/>
      <c r="L606" s="115"/>
    </row>
    <row r="607" spans="1:12" x14ac:dyDescent="0.25">
      <c r="A607" s="142" t="s">
        <v>1113</v>
      </c>
      <c r="B607" s="128" t="s">
        <v>1169</v>
      </c>
      <c r="C607" s="158" t="s">
        <v>1</v>
      </c>
      <c r="D607" s="250">
        <v>774.05</v>
      </c>
      <c r="E607" s="251"/>
      <c r="F607" s="120" t="s">
        <v>1170</v>
      </c>
      <c r="G607" s="121" t="s">
        <v>1116</v>
      </c>
      <c r="H607" s="115"/>
      <c r="I607" s="115"/>
      <c r="J607" s="115"/>
      <c r="K607" s="115"/>
      <c r="L607" s="115"/>
    </row>
    <row r="608" spans="1:12" x14ac:dyDescent="0.25">
      <c r="A608" s="142" t="s">
        <v>1113</v>
      </c>
      <c r="B608" s="128" t="s">
        <v>1169</v>
      </c>
      <c r="C608" s="158" t="s">
        <v>1</v>
      </c>
      <c r="D608" s="250">
        <v>774.05</v>
      </c>
      <c r="E608" s="251"/>
      <c r="F608" s="120" t="s">
        <v>1170</v>
      </c>
      <c r="G608" s="121" t="s">
        <v>1116</v>
      </c>
      <c r="H608" s="115"/>
      <c r="I608" s="115"/>
      <c r="J608" s="115"/>
      <c r="K608" s="115"/>
      <c r="L608" s="115"/>
    </row>
    <row r="609" spans="1:12" x14ac:dyDescent="0.25">
      <c r="A609" s="142" t="s">
        <v>1113</v>
      </c>
      <c r="B609" s="128" t="s">
        <v>1169</v>
      </c>
      <c r="C609" s="158" t="s">
        <v>1</v>
      </c>
      <c r="D609" s="250">
        <v>774.05</v>
      </c>
      <c r="E609" s="251"/>
      <c r="F609" s="120" t="s">
        <v>1170</v>
      </c>
      <c r="G609" s="121" t="s">
        <v>1116</v>
      </c>
      <c r="H609" s="115"/>
      <c r="I609" s="115"/>
      <c r="J609" s="115"/>
      <c r="K609" s="115"/>
      <c r="L609" s="115"/>
    </row>
    <row r="610" spans="1:12" x14ac:dyDescent="0.25">
      <c r="A610" s="142" t="s">
        <v>1113</v>
      </c>
      <c r="B610" s="128" t="s">
        <v>1169</v>
      </c>
      <c r="C610" s="158" t="s">
        <v>1</v>
      </c>
      <c r="D610" s="250">
        <v>774.05</v>
      </c>
      <c r="E610" s="251"/>
      <c r="F610" s="120" t="s">
        <v>1170</v>
      </c>
      <c r="G610" s="121" t="s">
        <v>1116</v>
      </c>
      <c r="H610" s="115"/>
      <c r="I610" s="115"/>
      <c r="J610" s="115"/>
      <c r="K610" s="115"/>
      <c r="L610" s="115"/>
    </row>
    <row r="611" spans="1:12" x14ac:dyDescent="0.25">
      <c r="A611" s="142" t="s">
        <v>1113</v>
      </c>
      <c r="B611" s="124" t="s">
        <v>1171</v>
      </c>
      <c r="C611" s="158" t="s">
        <v>72</v>
      </c>
      <c r="D611" s="256">
        <v>799.99</v>
      </c>
      <c r="E611" s="257"/>
      <c r="F611" s="120" t="s">
        <v>1118</v>
      </c>
      <c r="G611" s="121" t="s">
        <v>1152</v>
      </c>
      <c r="H611" s="115"/>
      <c r="I611" s="115"/>
      <c r="J611" s="115"/>
      <c r="K611" s="115"/>
      <c r="L611" s="115"/>
    </row>
    <row r="612" spans="1:12" x14ac:dyDescent="0.25">
      <c r="A612" s="142" t="s">
        <v>1113</v>
      </c>
      <c r="B612" s="128" t="s">
        <v>1146</v>
      </c>
      <c r="C612" s="158" t="s">
        <v>72</v>
      </c>
      <c r="D612" s="250">
        <v>800</v>
      </c>
      <c r="E612" s="251"/>
      <c r="F612" s="120" t="s">
        <v>1118</v>
      </c>
      <c r="G612" s="121" t="s">
        <v>1116</v>
      </c>
      <c r="H612" s="115"/>
      <c r="I612" s="115"/>
      <c r="J612" s="115"/>
      <c r="K612" s="115"/>
      <c r="L612" s="115"/>
    </row>
    <row r="613" spans="1:12" x14ac:dyDescent="0.25">
      <c r="A613" s="142" t="s">
        <v>1113</v>
      </c>
      <c r="B613" s="128" t="s">
        <v>1084</v>
      </c>
      <c r="C613" s="158" t="s">
        <v>72</v>
      </c>
      <c r="D613" s="250">
        <v>800</v>
      </c>
      <c r="E613" s="251"/>
      <c r="F613" s="120" t="s">
        <v>1118</v>
      </c>
      <c r="G613" s="121" t="s">
        <v>1116</v>
      </c>
      <c r="H613" s="115"/>
      <c r="I613" s="115"/>
      <c r="J613" s="115"/>
      <c r="K613" s="115"/>
      <c r="L613" s="115"/>
    </row>
    <row r="614" spans="1:12" x14ac:dyDescent="0.25">
      <c r="A614" s="142" t="s">
        <v>1113</v>
      </c>
      <c r="B614" s="128" t="s">
        <v>1084</v>
      </c>
      <c r="C614" s="158" t="s">
        <v>72</v>
      </c>
      <c r="D614" s="250">
        <v>800</v>
      </c>
      <c r="E614" s="251"/>
      <c r="F614" s="120" t="s">
        <v>1118</v>
      </c>
      <c r="G614" s="121" t="s">
        <v>1116</v>
      </c>
      <c r="H614" s="115"/>
      <c r="I614" s="115"/>
      <c r="J614" s="115"/>
      <c r="K614" s="115"/>
      <c r="L614" s="115"/>
    </row>
    <row r="615" spans="1:12" x14ac:dyDescent="0.25">
      <c r="A615" s="142" t="s">
        <v>1113</v>
      </c>
      <c r="B615" s="128" t="s">
        <v>1146</v>
      </c>
      <c r="C615" s="158" t="s">
        <v>72</v>
      </c>
      <c r="D615" s="250">
        <v>800</v>
      </c>
      <c r="E615" s="251"/>
      <c r="F615" s="120" t="s">
        <v>1118</v>
      </c>
      <c r="G615" s="121" t="s">
        <v>1116</v>
      </c>
      <c r="H615" s="115"/>
      <c r="I615" s="115"/>
      <c r="J615" s="115"/>
      <c r="K615" s="115"/>
      <c r="L615" s="115"/>
    </row>
    <row r="616" spans="1:12" x14ac:dyDescent="0.25">
      <c r="A616" s="142" t="s">
        <v>1113</v>
      </c>
      <c r="B616" s="128" t="s">
        <v>1146</v>
      </c>
      <c r="C616" s="158" t="s">
        <v>72</v>
      </c>
      <c r="D616" s="250">
        <v>800</v>
      </c>
      <c r="E616" s="251"/>
      <c r="F616" s="120" t="s">
        <v>1118</v>
      </c>
      <c r="G616" s="121" t="s">
        <v>1116</v>
      </c>
      <c r="H616" s="115"/>
      <c r="I616" s="115"/>
      <c r="J616" s="115"/>
      <c r="K616" s="115"/>
      <c r="L616" s="115"/>
    </row>
    <row r="617" spans="1:12" x14ac:dyDescent="0.25">
      <c r="A617" s="142" t="s">
        <v>1113</v>
      </c>
      <c r="B617" s="128" t="s">
        <v>1172</v>
      </c>
      <c r="C617" s="160" t="s">
        <v>72</v>
      </c>
      <c r="D617" s="262">
        <v>878</v>
      </c>
      <c r="E617" s="263"/>
      <c r="F617" s="120" t="s">
        <v>1166</v>
      </c>
      <c r="G617" s="121" t="s">
        <v>1119</v>
      </c>
      <c r="H617" s="115"/>
      <c r="I617" s="115"/>
      <c r="J617" s="115"/>
      <c r="K617" s="115"/>
      <c r="L617" s="115"/>
    </row>
    <row r="618" spans="1:12" x14ac:dyDescent="0.25">
      <c r="A618" s="142" t="s">
        <v>1113</v>
      </c>
      <c r="B618" s="128" t="s">
        <v>1172</v>
      </c>
      <c r="C618" s="158" t="s">
        <v>72</v>
      </c>
      <c r="D618" s="250">
        <v>890.41</v>
      </c>
      <c r="E618" s="251"/>
      <c r="F618" s="120" t="s">
        <v>1173</v>
      </c>
      <c r="G618" s="121" t="s">
        <v>1119</v>
      </c>
      <c r="H618" s="115"/>
      <c r="I618" s="115"/>
      <c r="J618" s="115"/>
      <c r="K618" s="115"/>
      <c r="L618" s="115"/>
    </row>
    <row r="619" spans="1:12" x14ac:dyDescent="0.25">
      <c r="A619" s="142" t="s">
        <v>1113</v>
      </c>
      <c r="B619" s="128" t="s">
        <v>1172</v>
      </c>
      <c r="C619" s="158" t="s">
        <v>72</v>
      </c>
      <c r="D619" s="250">
        <v>890.41</v>
      </c>
      <c r="E619" s="251"/>
      <c r="F619" s="120" t="s">
        <v>1173</v>
      </c>
      <c r="G619" s="121" t="s">
        <v>1119</v>
      </c>
      <c r="H619" s="115"/>
      <c r="I619" s="115"/>
      <c r="J619" s="115"/>
      <c r="K619" s="115"/>
      <c r="L619" s="115"/>
    </row>
    <row r="620" spans="1:12" x14ac:dyDescent="0.25">
      <c r="A620" s="142" t="s">
        <v>1113</v>
      </c>
      <c r="B620" s="128" t="s">
        <v>1172</v>
      </c>
      <c r="C620" s="158" t="s">
        <v>72</v>
      </c>
      <c r="D620" s="250">
        <v>890.41</v>
      </c>
      <c r="E620" s="251"/>
      <c r="F620" s="120" t="s">
        <v>1173</v>
      </c>
      <c r="G620" s="121" t="s">
        <v>1119</v>
      </c>
      <c r="H620" s="115"/>
      <c r="I620" s="115"/>
      <c r="J620" s="115"/>
      <c r="K620" s="115"/>
      <c r="L620" s="115"/>
    </row>
    <row r="621" spans="1:12" x14ac:dyDescent="0.25">
      <c r="A621" s="142" t="s">
        <v>1113</v>
      </c>
      <c r="B621" s="128" t="s">
        <v>1172</v>
      </c>
      <c r="C621" s="158" t="s">
        <v>72</v>
      </c>
      <c r="D621" s="250">
        <v>890.41</v>
      </c>
      <c r="E621" s="251"/>
      <c r="F621" s="120" t="s">
        <v>1173</v>
      </c>
      <c r="G621" s="121" t="s">
        <v>1119</v>
      </c>
      <c r="H621" s="115"/>
      <c r="I621" s="115"/>
      <c r="J621" s="115"/>
      <c r="K621" s="115"/>
      <c r="L621" s="115"/>
    </row>
    <row r="622" spans="1:12" x14ac:dyDescent="0.25">
      <c r="A622" s="142" t="s">
        <v>1113</v>
      </c>
      <c r="B622" s="128" t="s">
        <v>1172</v>
      </c>
      <c r="C622" s="158" t="s">
        <v>72</v>
      </c>
      <c r="D622" s="250">
        <v>890.41</v>
      </c>
      <c r="E622" s="251"/>
      <c r="F622" s="120" t="s">
        <v>1173</v>
      </c>
      <c r="G622" s="121" t="s">
        <v>1119</v>
      </c>
      <c r="H622" s="115"/>
      <c r="I622" s="115"/>
      <c r="J622" s="115"/>
      <c r="K622" s="115"/>
      <c r="L622" s="115"/>
    </row>
    <row r="623" spans="1:12" x14ac:dyDescent="0.25">
      <c r="A623" s="142" t="s">
        <v>1113</v>
      </c>
      <c r="B623" s="128" t="s">
        <v>1172</v>
      </c>
      <c r="C623" s="158" t="s">
        <v>72</v>
      </c>
      <c r="D623" s="250">
        <v>890.41</v>
      </c>
      <c r="E623" s="251"/>
      <c r="F623" s="120" t="s">
        <v>1173</v>
      </c>
      <c r="G623" s="121" t="s">
        <v>1119</v>
      </c>
      <c r="H623" s="115"/>
      <c r="I623" s="115"/>
      <c r="J623" s="115"/>
      <c r="K623" s="115"/>
      <c r="L623" s="115"/>
    </row>
    <row r="624" spans="1:12" x14ac:dyDescent="0.25">
      <c r="A624" s="142" t="s">
        <v>1113</v>
      </c>
      <c r="B624" s="164" t="s">
        <v>1172</v>
      </c>
      <c r="C624" s="158" t="s">
        <v>72</v>
      </c>
      <c r="D624" s="250">
        <v>890.41</v>
      </c>
      <c r="E624" s="251"/>
      <c r="F624" s="120" t="s">
        <v>1173</v>
      </c>
      <c r="G624" s="121" t="s">
        <v>1119</v>
      </c>
      <c r="H624" s="115"/>
      <c r="I624" s="115"/>
      <c r="J624" s="115"/>
      <c r="K624" s="115"/>
      <c r="L624" s="115"/>
    </row>
    <row r="625" spans="1:12" x14ac:dyDescent="0.25">
      <c r="A625" s="142" t="s">
        <v>1113</v>
      </c>
      <c r="B625" s="128" t="s">
        <v>1172</v>
      </c>
      <c r="C625" s="158" t="s">
        <v>72</v>
      </c>
      <c r="D625" s="250">
        <v>890.41</v>
      </c>
      <c r="E625" s="251"/>
      <c r="F625" s="120" t="s">
        <v>1173</v>
      </c>
      <c r="G625" s="121" t="s">
        <v>1119</v>
      </c>
      <c r="H625" s="115"/>
      <c r="I625" s="115"/>
      <c r="J625" s="115"/>
      <c r="K625" s="115"/>
      <c r="L625" s="115"/>
    </row>
    <row r="626" spans="1:12" x14ac:dyDescent="0.25">
      <c r="A626" s="142" t="s">
        <v>1113</v>
      </c>
      <c r="B626" s="128" t="s">
        <v>1172</v>
      </c>
      <c r="C626" s="158" t="s">
        <v>72</v>
      </c>
      <c r="D626" s="250">
        <v>890.41</v>
      </c>
      <c r="E626" s="251"/>
      <c r="F626" s="120" t="s">
        <v>1173</v>
      </c>
      <c r="G626" s="121" t="s">
        <v>1119</v>
      </c>
      <c r="H626" s="115"/>
      <c r="I626" s="115"/>
      <c r="J626" s="115"/>
      <c r="K626" s="115"/>
      <c r="L626" s="115"/>
    </row>
    <row r="627" spans="1:12" x14ac:dyDescent="0.25">
      <c r="A627" s="142" t="s">
        <v>1113</v>
      </c>
      <c r="B627" s="128" t="s">
        <v>974</v>
      </c>
      <c r="C627" s="160" t="s">
        <v>72</v>
      </c>
      <c r="D627" s="262">
        <v>899</v>
      </c>
      <c r="E627" s="263"/>
      <c r="F627" s="120" t="s">
        <v>1118</v>
      </c>
      <c r="G627" s="121" t="s">
        <v>1116</v>
      </c>
      <c r="H627" s="115"/>
      <c r="I627" s="115"/>
      <c r="J627" s="115"/>
      <c r="K627" s="115"/>
      <c r="L627" s="115"/>
    </row>
    <row r="628" spans="1:12" x14ac:dyDescent="0.25">
      <c r="A628" s="142" t="s">
        <v>1113</v>
      </c>
      <c r="B628" s="128" t="s">
        <v>1174</v>
      </c>
      <c r="C628" s="158" t="s">
        <v>72</v>
      </c>
      <c r="D628" s="250">
        <v>950</v>
      </c>
      <c r="E628" s="251"/>
      <c r="F628" s="120" t="s">
        <v>1118</v>
      </c>
      <c r="G628" s="121" t="s">
        <v>1116</v>
      </c>
      <c r="H628" s="115"/>
      <c r="I628" s="115"/>
      <c r="J628" s="115"/>
      <c r="K628" s="115"/>
      <c r="L628" s="115"/>
    </row>
    <row r="629" spans="1:12" x14ac:dyDescent="0.25">
      <c r="A629" s="142" t="s">
        <v>1113</v>
      </c>
      <c r="B629" s="128" t="s">
        <v>1174</v>
      </c>
      <c r="C629" s="158" t="s">
        <v>72</v>
      </c>
      <c r="D629" s="250">
        <v>950</v>
      </c>
      <c r="E629" s="251"/>
      <c r="F629" s="120" t="s">
        <v>1118</v>
      </c>
      <c r="G629" s="121" t="s">
        <v>1116</v>
      </c>
      <c r="H629" s="115"/>
      <c r="I629" s="115"/>
      <c r="J629" s="115"/>
      <c r="K629" s="115"/>
      <c r="L629" s="115"/>
    </row>
    <row r="630" spans="1:12" x14ac:dyDescent="0.25">
      <c r="A630" s="142" t="s">
        <v>1113</v>
      </c>
      <c r="B630" s="128" t="s">
        <v>1175</v>
      </c>
      <c r="C630" s="163" t="s">
        <v>4</v>
      </c>
      <c r="D630" s="250">
        <v>967.29</v>
      </c>
      <c r="E630" s="251"/>
      <c r="F630" s="120" t="s">
        <v>1118</v>
      </c>
      <c r="G630" s="121" t="s">
        <v>1176</v>
      </c>
      <c r="H630" s="115"/>
      <c r="I630" s="115"/>
      <c r="J630" s="115"/>
      <c r="K630" s="115"/>
      <c r="L630" s="115"/>
    </row>
    <row r="631" spans="1:12" x14ac:dyDescent="0.25">
      <c r="A631" s="142" t="s">
        <v>1113</v>
      </c>
      <c r="B631" s="162" t="s">
        <v>1177</v>
      </c>
      <c r="C631" s="168" t="s">
        <v>72</v>
      </c>
      <c r="D631" s="262">
        <v>975</v>
      </c>
      <c r="E631" s="263"/>
      <c r="F631" s="120" t="s">
        <v>1163</v>
      </c>
      <c r="G631" s="121" t="s">
        <v>1116</v>
      </c>
      <c r="H631" s="115"/>
      <c r="I631" s="115"/>
      <c r="J631" s="115"/>
      <c r="K631" s="115"/>
      <c r="L631" s="115"/>
    </row>
    <row r="632" spans="1:12" x14ac:dyDescent="0.25">
      <c r="A632" s="142" t="s">
        <v>1113</v>
      </c>
      <c r="B632" s="162" t="s">
        <v>1178</v>
      </c>
      <c r="C632" s="168" t="s">
        <v>72</v>
      </c>
      <c r="D632" s="262">
        <v>990</v>
      </c>
      <c r="E632" s="263"/>
      <c r="F632" s="120" t="s">
        <v>1158</v>
      </c>
      <c r="G632" s="121" t="s">
        <v>1116</v>
      </c>
      <c r="H632" s="115"/>
      <c r="I632" s="115"/>
      <c r="J632" s="115"/>
      <c r="K632" s="115"/>
      <c r="L632" s="115"/>
    </row>
    <row r="633" spans="1:12" x14ac:dyDescent="0.25">
      <c r="A633" s="142" t="s">
        <v>1113</v>
      </c>
      <c r="B633" s="162" t="s">
        <v>1179</v>
      </c>
      <c r="C633" s="168" t="s">
        <v>72</v>
      </c>
      <c r="D633" s="250">
        <v>999</v>
      </c>
      <c r="E633" s="251"/>
      <c r="F633" s="120" t="s">
        <v>1180</v>
      </c>
      <c r="G633" s="121" t="s">
        <v>1116</v>
      </c>
      <c r="H633" s="115"/>
      <c r="I633" s="115"/>
      <c r="J633" s="115"/>
      <c r="K633" s="115"/>
      <c r="L633" s="115"/>
    </row>
    <row r="634" spans="1:12" x14ac:dyDescent="0.25">
      <c r="A634" s="142" t="s">
        <v>1113</v>
      </c>
      <c r="B634" s="162" t="s">
        <v>1174</v>
      </c>
      <c r="C634" s="163" t="s">
        <v>72</v>
      </c>
      <c r="D634" s="250">
        <v>999.5</v>
      </c>
      <c r="E634" s="251"/>
      <c r="F634" s="120" t="s">
        <v>1181</v>
      </c>
      <c r="G634" s="121" t="s">
        <v>1152</v>
      </c>
      <c r="H634" s="115"/>
      <c r="I634" s="115"/>
      <c r="J634" s="115"/>
      <c r="K634" s="115"/>
      <c r="L634" s="115"/>
    </row>
    <row r="635" spans="1:12" x14ac:dyDescent="0.25">
      <c r="A635" s="142" t="s">
        <v>1113</v>
      </c>
      <c r="B635" s="162" t="s">
        <v>1174</v>
      </c>
      <c r="C635" s="163" t="s">
        <v>72</v>
      </c>
      <c r="D635" s="250">
        <v>999.5</v>
      </c>
      <c r="E635" s="251"/>
      <c r="F635" s="120" t="s">
        <v>1181</v>
      </c>
      <c r="G635" s="121" t="s">
        <v>1152</v>
      </c>
      <c r="H635" s="115"/>
      <c r="I635" s="115"/>
      <c r="J635" s="115"/>
      <c r="K635" s="115"/>
      <c r="L635" s="115"/>
    </row>
    <row r="636" spans="1:12" x14ac:dyDescent="0.25">
      <c r="A636" s="142" t="s">
        <v>1113</v>
      </c>
      <c r="B636" s="169" t="s">
        <v>1182</v>
      </c>
      <c r="C636" s="163" t="s">
        <v>71</v>
      </c>
      <c r="D636" s="252">
        <v>1000</v>
      </c>
      <c r="E636" s="253"/>
      <c r="F636" s="120" t="s">
        <v>1118</v>
      </c>
      <c r="G636" s="121" t="s">
        <v>1119</v>
      </c>
      <c r="H636" s="115"/>
      <c r="I636" s="115"/>
      <c r="J636" s="115"/>
      <c r="K636" s="115"/>
      <c r="L636" s="115"/>
    </row>
    <row r="637" spans="1:12" x14ac:dyDescent="0.25">
      <c r="A637" s="142" t="s">
        <v>1113</v>
      </c>
      <c r="B637" s="170" t="s">
        <v>1131</v>
      </c>
      <c r="C637" s="168" t="s">
        <v>71</v>
      </c>
      <c r="D637" s="254">
        <v>1000</v>
      </c>
      <c r="E637" s="255"/>
      <c r="F637" s="120" t="s">
        <v>1118</v>
      </c>
      <c r="G637" s="121" t="s">
        <v>1119</v>
      </c>
      <c r="H637" s="115"/>
      <c r="I637" s="115"/>
      <c r="J637" s="115"/>
      <c r="K637" s="115"/>
      <c r="L637" s="115"/>
    </row>
    <row r="638" spans="1:12" x14ac:dyDescent="0.25">
      <c r="A638" s="142" t="s">
        <v>1113</v>
      </c>
      <c r="B638" s="162" t="s">
        <v>1183</v>
      </c>
      <c r="C638" s="168" t="s">
        <v>72</v>
      </c>
      <c r="D638" s="262">
        <v>1045.1400000000001</v>
      </c>
      <c r="E638" s="263"/>
      <c r="F638" s="120" t="s">
        <v>1184</v>
      </c>
      <c r="G638" s="121" t="s">
        <v>1116</v>
      </c>
      <c r="H638" s="115"/>
      <c r="I638" s="115"/>
      <c r="J638" s="115"/>
      <c r="K638" s="115"/>
      <c r="L638" s="115"/>
    </row>
    <row r="639" spans="1:12" x14ac:dyDescent="0.25">
      <c r="A639" s="142" t="s">
        <v>1113</v>
      </c>
      <c r="B639" s="162" t="s">
        <v>1183</v>
      </c>
      <c r="C639" s="168" t="s">
        <v>72</v>
      </c>
      <c r="D639" s="262">
        <v>1045.1400000000001</v>
      </c>
      <c r="E639" s="263"/>
      <c r="F639" s="120" t="s">
        <v>1184</v>
      </c>
      <c r="G639" s="121" t="s">
        <v>1116</v>
      </c>
      <c r="H639" s="115"/>
      <c r="I639" s="115"/>
      <c r="J639" s="115"/>
      <c r="K639" s="115"/>
      <c r="L639" s="115"/>
    </row>
    <row r="640" spans="1:12" x14ac:dyDescent="0.25">
      <c r="A640" s="142" t="s">
        <v>1113</v>
      </c>
      <c r="B640" s="162" t="s">
        <v>1183</v>
      </c>
      <c r="C640" s="168" t="s">
        <v>72</v>
      </c>
      <c r="D640" s="262">
        <v>1045.1400000000001</v>
      </c>
      <c r="E640" s="263"/>
      <c r="F640" s="120" t="s">
        <v>1184</v>
      </c>
      <c r="G640" s="121" t="s">
        <v>1116</v>
      </c>
      <c r="H640" s="115"/>
      <c r="I640" s="115"/>
      <c r="J640" s="115"/>
      <c r="K640" s="115"/>
      <c r="L640" s="115"/>
    </row>
    <row r="641" spans="1:12" x14ac:dyDescent="0.25">
      <c r="A641" s="142" t="s">
        <v>1113</v>
      </c>
      <c r="B641" s="162" t="s">
        <v>1185</v>
      </c>
      <c r="C641" s="160" t="s">
        <v>72</v>
      </c>
      <c r="D641" s="262">
        <v>1045.1400000000001</v>
      </c>
      <c r="E641" s="263"/>
      <c r="F641" s="120" t="s">
        <v>1118</v>
      </c>
      <c r="G641" s="121" t="s">
        <v>1116</v>
      </c>
      <c r="H641" s="115"/>
      <c r="I641" s="115"/>
      <c r="J641" s="115"/>
      <c r="K641" s="115"/>
      <c r="L641" s="115"/>
    </row>
    <row r="642" spans="1:12" x14ac:dyDescent="0.25">
      <c r="A642" s="142" t="s">
        <v>1113</v>
      </c>
      <c r="B642" s="162" t="s">
        <v>1185</v>
      </c>
      <c r="C642" s="160" t="s">
        <v>72</v>
      </c>
      <c r="D642" s="262">
        <v>1045.1400000000001</v>
      </c>
      <c r="E642" s="263"/>
      <c r="F642" s="120" t="s">
        <v>1118</v>
      </c>
      <c r="G642" s="121" t="s">
        <v>1116</v>
      </c>
      <c r="H642" s="115"/>
      <c r="I642" s="115"/>
      <c r="J642" s="115"/>
      <c r="K642" s="115"/>
      <c r="L642" s="115"/>
    </row>
    <row r="643" spans="1:12" x14ac:dyDescent="0.25">
      <c r="A643" s="142" t="s">
        <v>1113</v>
      </c>
      <c r="B643" s="128" t="s">
        <v>1186</v>
      </c>
      <c r="C643" s="158" t="s">
        <v>72</v>
      </c>
      <c r="D643" s="250">
        <v>1050</v>
      </c>
      <c r="E643" s="251"/>
      <c r="F643" s="120" t="s">
        <v>1115</v>
      </c>
      <c r="G643" s="121" t="s">
        <v>1152</v>
      </c>
      <c r="H643" s="115"/>
      <c r="I643" s="115"/>
      <c r="J643" s="115"/>
      <c r="K643" s="115"/>
      <c r="L643" s="115"/>
    </row>
    <row r="644" spans="1:12" x14ac:dyDescent="0.25">
      <c r="A644" s="142" t="s">
        <v>1113</v>
      </c>
      <c r="B644" s="128" t="s">
        <v>1164</v>
      </c>
      <c r="C644" s="163" t="s">
        <v>72</v>
      </c>
      <c r="D644" s="250">
        <v>1094</v>
      </c>
      <c r="E644" s="251"/>
      <c r="F644" s="120" t="s">
        <v>1187</v>
      </c>
      <c r="G644" s="121" t="s">
        <v>1119</v>
      </c>
      <c r="H644" s="115"/>
      <c r="I644" s="115"/>
      <c r="J644" s="115"/>
      <c r="K644" s="115"/>
      <c r="L644" s="115"/>
    </row>
    <row r="645" spans="1:12" x14ac:dyDescent="0.25">
      <c r="A645" s="142" t="s">
        <v>1113</v>
      </c>
      <c r="B645" s="124" t="s">
        <v>1188</v>
      </c>
      <c r="C645" s="158" t="s">
        <v>70</v>
      </c>
      <c r="D645" s="252">
        <v>1094.4000000000001</v>
      </c>
      <c r="E645" s="253"/>
      <c r="F645" s="120" t="s">
        <v>1118</v>
      </c>
      <c r="G645" s="121" t="s">
        <v>1127</v>
      </c>
      <c r="H645" s="115"/>
      <c r="I645" s="115"/>
      <c r="J645" s="115"/>
      <c r="K645" s="115"/>
      <c r="L645" s="115"/>
    </row>
    <row r="646" spans="1:12" x14ac:dyDescent="0.25">
      <c r="A646" s="142" t="s">
        <v>1113</v>
      </c>
      <c r="B646" s="128" t="s">
        <v>1146</v>
      </c>
      <c r="C646" s="158" t="s">
        <v>72</v>
      </c>
      <c r="D646" s="250">
        <v>1200</v>
      </c>
      <c r="E646" s="251"/>
      <c r="F646" s="120" t="s">
        <v>1118</v>
      </c>
      <c r="G646" s="121" t="s">
        <v>1116</v>
      </c>
      <c r="H646" s="115"/>
      <c r="I646" s="115"/>
      <c r="J646" s="115"/>
      <c r="K646" s="115"/>
      <c r="L646" s="115"/>
    </row>
    <row r="647" spans="1:12" x14ac:dyDescent="0.2">
      <c r="A647" s="142" t="s">
        <v>1113</v>
      </c>
      <c r="B647" s="124" t="s">
        <v>1189</v>
      </c>
      <c r="C647" s="158" t="s">
        <v>4</v>
      </c>
      <c r="D647" s="260">
        <v>1268.6500000000001</v>
      </c>
      <c r="E647" s="261"/>
      <c r="F647" s="120" t="s">
        <v>1118</v>
      </c>
      <c r="G647" s="121" t="s">
        <v>1116</v>
      </c>
      <c r="H647" s="115"/>
      <c r="I647" s="115"/>
      <c r="J647" s="115"/>
      <c r="K647" s="115"/>
      <c r="L647" s="115"/>
    </row>
    <row r="648" spans="1:12" x14ac:dyDescent="0.25">
      <c r="A648" s="142" t="s">
        <v>1113</v>
      </c>
      <c r="B648" s="124" t="s">
        <v>1190</v>
      </c>
      <c r="C648" s="158" t="s">
        <v>71</v>
      </c>
      <c r="D648" s="252">
        <v>1343.91</v>
      </c>
      <c r="E648" s="253"/>
      <c r="F648" s="120" t="s">
        <v>1118</v>
      </c>
      <c r="G648" s="121" t="s">
        <v>1119</v>
      </c>
      <c r="H648" s="115"/>
      <c r="I648" s="115"/>
      <c r="J648" s="115"/>
      <c r="K648" s="115"/>
      <c r="L648" s="115"/>
    </row>
    <row r="649" spans="1:12" x14ac:dyDescent="0.25">
      <c r="A649" s="142" t="s">
        <v>1113</v>
      </c>
      <c r="B649" s="128" t="s">
        <v>1164</v>
      </c>
      <c r="C649" s="158" t="s">
        <v>72</v>
      </c>
      <c r="D649" s="250">
        <v>1395</v>
      </c>
      <c r="E649" s="251"/>
      <c r="F649" s="120" t="s">
        <v>1118</v>
      </c>
      <c r="G649" s="121" t="s">
        <v>1116</v>
      </c>
      <c r="H649" s="115"/>
      <c r="I649" s="115"/>
      <c r="J649" s="115"/>
      <c r="K649" s="115"/>
      <c r="L649" s="115"/>
    </row>
    <row r="650" spans="1:12" x14ac:dyDescent="0.25">
      <c r="A650" s="142" t="s">
        <v>1113</v>
      </c>
      <c r="B650" s="124" t="s">
        <v>1191</v>
      </c>
      <c r="C650" s="158" t="s">
        <v>71</v>
      </c>
      <c r="D650" s="252">
        <v>1400</v>
      </c>
      <c r="E650" s="253"/>
      <c r="F650" s="120" t="s">
        <v>1118</v>
      </c>
      <c r="G650" s="121" t="s">
        <v>1119</v>
      </c>
      <c r="H650" s="115"/>
      <c r="I650" s="115"/>
      <c r="J650" s="115"/>
      <c r="K650" s="115"/>
      <c r="L650" s="115"/>
    </row>
    <row r="651" spans="1:12" x14ac:dyDescent="0.25">
      <c r="A651" s="142" t="s">
        <v>1113</v>
      </c>
      <c r="B651" s="128" t="s">
        <v>76</v>
      </c>
      <c r="C651" s="158" t="s">
        <v>72</v>
      </c>
      <c r="D651" s="250">
        <v>1500</v>
      </c>
      <c r="E651" s="251"/>
      <c r="F651" s="120" t="s">
        <v>1118</v>
      </c>
      <c r="G651" s="121" t="s">
        <v>1116</v>
      </c>
      <c r="H651" s="115"/>
      <c r="I651" s="115"/>
      <c r="J651" s="115"/>
      <c r="K651" s="115"/>
      <c r="L651" s="115"/>
    </row>
    <row r="652" spans="1:12" x14ac:dyDescent="0.25">
      <c r="A652" s="142" t="s">
        <v>1113</v>
      </c>
      <c r="B652" s="124" t="s">
        <v>1167</v>
      </c>
      <c r="C652" s="158" t="s">
        <v>71</v>
      </c>
      <c r="D652" s="252">
        <f>750*2</f>
        <v>1500</v>
      </c>
      <c r="E652" s="253"/>
      <c r="F652" s="120" t="s">
        <v>1118</v>
      </c>
      <c r="G652" s="121" t="s">
        <v>1119</v>
      </c>
      <c r="H652" s="115"/>
      <c r="I652" s="115"/>
      <c r="J652" s="115"/>
      <c r="K652" s="115"/>
      <c r="L652" s="115"/>
    </row>
    <row r="653" spans="1:12" x14ac:dyDescent="0.25">
      <c r="A653" s="142" t="s">
        <v>1113</v>
      </c>
      <c r="B653" s="124" t="s">
        <v>1192</v>
      </c>
      <c r="C653" s="158" t="s">
        <v>71</v>
      </c>
      <c r="D653" s="252">
        <v>1500</v>
      </c>
      <c r="E653" s="253"/>
      <c r="F653" s="120" t="s">
        <v>1118</v>
      </c>
      <c r="G653" s="121" t="s">
        <v>1119</v>
      </c>
      <c r="H653" s="115"/>
      <c r="I653" s="115"/>
      <c r="J653" s="115"/>
      <c r="K653" s="115"/>
      <c r="L653" s="115"/>
    </row>
    <row r="654" spans="1:12" x14ac:dyDescent="0.25">
      <c r="A654" s="142" t="s">
        <v>1113</v>
      </c>
      <c r="B654" s="124" t="s">
        <v>1168</v>
      </c>
      <c r="C654" s="158" t="s">
        <v>71</v>
      </c>
      <c r="D654" s="252">
        <f>750*2</f>
        <v>1500</v>
      </c>
      <c r="E654" s="253"/>
      <c r="F654" s="120" t="s">
        <v>1118</v>
      </c>
      <c r="G654" s="121" t="s">
        <v>1119</v>
      </c>
      <c r="H654" s="115"/>
      <c r="I654" s="115"/>
      <c r="J654" s="115"/>
      <c r="K654" s="115"/>
      <c r="L654" s="115"/>
    </row>
    <row r="655" spans="1:12" x14ac:dyDescent="0.25">
      <c r="A655" s="142" t="s">
        <v>1113</v>
      </c>
      <c r="B655" s="128" t="s">
        <v>1193</v>
      </c>
      <c r="C655" s="160" t="s">
        <v>72</v>
      </c>
      <c r="D655" s="262">
        <v>1580</v>
      </c>
      <c r="E655" s="263"/>
      <c r="F655" s="120" t="s">
        <v>1158</v>
      </c>
      <c r="G655" s="121" t="s">
        <v>1116</v>
      </c>
      <c r="H655" s="115"/>
      <c r="I655" s="115"/>
      <c r="J655" s="115"/>
      <c r="K655" s="115"/>
      <c r="L655" s="115"/>
    </row>
    <row r="656" spans="1:12" x14ac:dyDescent="0.25">
      <c r="A656" s="142" t="s">
        <v>1113</v>
      </c>
      <c r="B656" s="171" t="s">
        <v>1194</v>
      </c>
      <c r="C656" s="172" t="s">
        <v>72</v>
      </c>
      <c r="D656" s="250">
        <v>1670</v>
      </c>
      <c r="E656" s="251"/>
      <c r="F656" s="120" t="s">
        <v>1195</v>
      </c>
      <c r="G656" s="121" t="s">
        <v>1119</v>
      </c>
      <c r="H656" s="115"/>
      <c r="I656" s="115"/>
      <c r="J656" s="115"/>
      <c r="K656" s="115"/>
      <c r="L656" s="115"/>
    </row>
    <row r="657" spans="1:12" x14ac:dyDescent="0.25">
      <c r="A657" s="142" t="s">
        <v>1113</v>
      </c>
      <c r="B657" s="128" t="s">
        <v>1194</v>
      </c>
      <c r="C657" s="158" t="s">
        <v>72</v>
      </c>
      <c r="D657" s="250">
        <v>1670</v>
      </c>
      <c r="E657" s="251"/>
      <c r="F657" s="120" t="s">
        <v>1195</v>
      </c>
      <c r="G657" s="121" t="s">
        <v>1119</v>
      </c>
      <c r="H657" s="115"/>
      <c r="I657" s="115"/>
      <c r="J657" s="115"/>
      <c r="K657" s="115"/>
      <c r="L657" s="115"/>
    </row>
    <row r="658" spans="1:12" x14ac:dyDescent="0.25">
      <c r="A658" s="142" t="s">
        <v>1113</v>
      </c>
      <c r="B658" s="128" t="s">
        <v>1194</v>
      </c>
      <c r="C658" s="158" t="s">
        <v>72</v>
      </c>
      <c r="D658" s="250">
        <v>1670</v>
      </c>
      <c r="E658" s="251"/>
      <c r="F658" s="120" t="s">
        <v>1195</v>
      </c>
      <c r="G658" s="121" t="s">
        <v>1119</v>
      </c>
      <c r="H658" s="115"/>
      <c r="I658" s="115"/>
      <c r="J658" s="115"/>
      <c r="K658" s="115"/>
      <c r="L658" s="115"/>
    </row>
    <row r="659" spans="1:12" x14ac:dyDescent="0.25">
      <c r="A659" s="142" t="s">
        <v>1113</v>
      </c>
      <c r="B659" s="128" t="s">
        <v>1194</v>
      </c>
      <c r="C659" s="158" t="s">
        <v>72</v>
      </c>
      <c r="D659" s="250">
        <v>1670</v>
      </c>
      <c r="E659" s="251"/>
      <c r="F659" s="120" t="s">
        <v>1195</v>
      </c>
      <c r="G659" s="121" t="s">
        <v>1119</v>
      </c>
      <c r="H659" s="115"/>
      <c r="I659" s="115"/>
      <c r="J659" s="115"/>
      <c r="K659" s="115"/>
      <c r="L659" s="115"/>
    </row>
    <row r="660" spans="1:12" x14ac:dyDescent="0.25">
      <c r="A660" s="142" t="s">
        <v>1113</v>
      </c>
      <c r="B660" s="128" t="s">
        <v>1194</v>
      </c>
      <c r="C660" s="158" t="s">
        <v>72</v>
      </c>
      <c r="D660" s="250">
        <v>1670</v>
      </c>
      <c r="E660" s="251"/>
      <c r="F660" s="120" t="s">
        <v>1195</v>
      </c>
      <c r="G660" s="121" t="s">
        <v>1119</v>
      </c>
      <c r="H660" s="115"/>
      <c r="I660" s="115"/>
      <c r="J660" s="115"/>
      <c r="K660" s="115"/>
      <c r="L660" s="115"/>
    </row>
    <row r="661" spans="1:12" x14ac:dyDescent="0.2">
      <c r="A661" s="142" t="s">
        <v>1113</v>
      </c>
      <c r="B661" s="124" t="s">
        <v>1196</v>
      </c>
      <c r="C661" s="158" t="s">
        <v>71</v>
      </c>
      <c r="D661" s="260">
        <v>1680.37</v>
      </c>
      <c r="E661" s="261"/>
      <c r="F661" s="120" t="s">
        <v>1118</v>
      </c>
      <c r="G661" s="121" t="s">
        <v>1119</v>
      </c>
      <c r="H661" s="115"/>
      <c r="I661" s="115"/>
      <c r="J661" s="115"/>
      <c r="K661" s="115"/>
      <c r="L661" s="115"/>
    </row>
    <row r="662" spans="1:12" x14ac:dyDescent="0.25">
      <c r="A662" s="142" t="s">
        <v>1113</v>
      </c>
      <c r="B662" s="123" t="s">
        <v>1197</v>
      </c>
      <c r="C662" s="166" t="s">
        <v>71</v>
      </c>
      <c r="D662" s="258">
        <v>1720</v>
      </c>
      <c r="E662" s="259"/>
      <c r="F662" s="120" t="s">
        <v>1118</v>
      </c>
      <c r="G662" s="121" t="s">
        <v>1119</v>
      </c>
      <c r="H662" s="115"/>
      <c r="I662" s="115"/>
      <c r="J662" s="115"/>
      <c r="K662" s="115"/>
      <c r="L662" s="115"/>
    </row>
    <row r="663" spans="1:12" x14ac:dyDescent="0.25">
      <c r="A663" s="142" t="s">
        <v>1113</v>
      </c>
      <c r="B663" s="123" t="s">
        <v>1198</v>
      </c>
      <c r="C663" s="158" t="s">
        <v>70</v>
      </c>
      <c r="D663" s="258">
        <v>1789.8</v>
      </c>
      <c r="E663" s="259"/>
      <c r="F663" s="120" t="s">
        <v>1118</v>
      </c>
      <c r="G663" s="121" t="s">
        <v>1152</v>
      </c>
      <c r="H663" s="115"/>
      <c r="I663" s="115"/>
      <c r="J663" s="115"/>
      <c r="K663" s="115"/>
      <c r="L663" s="115"/>
    </row>
    <row r="664" spans="1:12" x14ac:dyDescent="0.25">
      <c r="A664" s="142" t="s">
        <v>1113</v>
      </c>
      <c r="B664" s="127" t="s">
        <v>1199</v>
      </c>
      <c r="C664" s="158" t="s">
        <v>72</v>
      </c>
      <c r="D664" s="250">
        <v>1799</v>
      </c>
      <c r="E664" s="251"/>
      <c r="F664" s="120" t="s">
        <v>1118</v>
      </c>
      <c r="G664" s="121" t="s">
        <v>1152</v>
      </c>
      <c r="H664" s="115"/>
      <c r="I664" s="115"/>
      <c r="J664" s="115"/>
      <c r="K664" s="115"/>
      <c r="L664" s="115"/>
    </row>
    <row r="665" spans="1:12" x14ac:dyDescent="0.25">
      <c r="A665" s="142" t="s">
        <v>1113</v>
      </c>
      <c r="B665" s="124" t="s">
        <v>1200</v>
      </c>
      <c r="C665" s="158" t="s">
        <v>72</v>
      </c>
      <c r="D665" s="256">
        <v>1824</v>
      </c>
      <c r="E665" s="257"/>
      <c r="F665" s="120" t="s">
        <v>1118</v>
      </c>
      <c r="G665" s="121" t="s">
        <v>1152</v>
      </c>
      <c r="H665" s="115"/>
      <c r="I665" s="115"/>
      <c r="J665" s="115"/>
      <c r="K665" s="115"/>
      <c r="L665" s="115"/>
    </row>
    <row r="666" spans="1:12" x14ac:dyDescent="0.25">
      <c r="A666" s="142" t="s">
        <v>1113</v>
      </c>
      <c r="B666" s="124" t="s">
        <v>1201</v>
      </c>
      <c r="C666" s="158" t="s">
        <v>70</v>
      </c>
      <c r="D666" s="252">
        <v>1850</v>
      </c>
      <c r="E666" s="253"/>
      <c r="F666" s="120" t="s">
        <v>1118</v>
      </c>
      <c r="G666" s="121" t="s">
        <v>1152</v>
      </c>
      <c r="H666" s="115"/>
      <c r="I666" s="115"/>
      <c r="J666" s="115"/>
      <c r="K666" s="115"/>
      <c r="L666" s="115"/>
    </row>
    <row r="667" spans="1:12" x14ac:dyDescent="0.25">
      <c r="A667" s="142" t="s">
        <v>1113</v>
      </c>
      <c r="B667" s="128" t="s">
        <v>1199</v>
      </c>
      <c r="C667" s="160" t="s">
        <v>72</v>
      </c>
      <c r="D667" s="262">
        <v>1850</v>
      </c>
      <c r="E667" s="263"/>
      <c r="F667" s="120" t="s">
        <v>1163</v>
      </c>
      <c r="G667" s="121" t="s">
        <v>1116</v>
      </c>
      <c r="H667" s="115"/>
      <c r="I667" s="115"/>
      <c r="J667" s="115"/>
      <c r="K667" s="115"/>
      <c r="L667" s="115"/>
    </row>
    <row r="668" spans="1:12" x14ac:dyDescent="0.25">
      <c r="A668" s="142" t="s">
        <v>1113</v>
      </c>
      <c r="B668" s="128" t="s">
        <v>1202</v>
      </c>
      <c r="C668" s="167" t="s">
        <v>72</v>
      </c>
      <c r="D668" s="250">
        <v>1862</v>
      </c>
      <c r="E668" s="251"/>
      <c r="F668" s="120" t="s">
        <v>1203</v>
      </c>
      <c r="G668" s="121" t="s">
        <v>1116</v>
      </c>
      <c r="H668" s="115"/>
      <c r="I668" s="115"/>
      <c r="J668" s="115"/>
      <c r="K668" s="115"/>
      <c r="L668" s="115"/>
    </row>
    <row r="669" spans="1:12" x14ac:dyDescent="0.25">
      <c r="A669" s="142" t="s">
        <v>1113</v>
      </c>
      <c r="B669" s="128" t="s">
        <v>1202</v>
      </c>
      <c r="C669" s="167" t="s">
        <v>72</v>
      </c>
      <c r="D669" s="250">
        <v>1862</v>
      </c>
      <c r="E669" s="251"/>
      <c r="F669" s="120" t="s">
        <v>1203</v>
      </c>
      <c r="G669" s="121" t="s">
        <v>1116</v>
      </c>
      <c r="H669" s="115"/>
      <c r="I669" s="115"/>
      <c r="J669" s="115"/>
      <c r="K669" s="115"/>
      <c r="L669" s="115"/>
    </row>
    <row r="670" spans="1:12" x14ac:dyDescent="0.25">
      <c r="A670" s="142" t="s">
        <v>1113</v>
      </c>
      <c r="B670" s="128" t="s">
        <v>1204</v>
      </c>
      <c r="C670" s="160" t="s">
        <v>72</v>
      </c>
      <c r="D670" s="262">
        <v>1890</v>
      </c>
      <c r="E670" s="263"/>
      <c r="F670" s="120" t="s">
        <v>1158</v>
      </c>
      <c r="G670" s="121" t="s">
        <v>1116</v>
      </c>
      <c r="H670" s="115"/>
      <c r="I670" s="115"/>
      <c r="J670" s="115"/>
      <c r="K670" s="115"/>
      <c r="L670" s="115"/>
    </row>
    <row r="671" spans="1:12" x14ac:dyDescent="0.25">
      <c r="A671" s="142" t="s">
        <v>1113</v>
      </c>
      <c r="B671" s="128" t="s">
        <v>1205</v>
      </c>
      <c r="C671" s="167" t="s">
        <v>72</v>
      </c>
      <c r="D671" s="250">
        <v>1897.15</v>
      </c>
      <c r="E671" s="251"/>
      <c r="F671" s="120" t="s">
        <v>1184</v>
      </c>
      <c r="G671" s="121" t="s">
        <v>1116</v>
      </c>
      <c r="H671" s="115"/>
      <c r="I671" s="115"/>
      <c r="J671" s="115"/>
      <c r="K671" s="115"/>
      <c r="L671" s="115"/>
    </row>
    <row r="672" spans="1:12" x14ac:dyDescent="0.25">
      <c r="A672" s="142" t="s">
        <v>1113</v>
      </c>
      <c r="B672" s="128" t="s">
        <v>1205</v>
      </c>
      <c r="C672" s="167" t="s">
        <v>72</v>
      </c>
      <c r="D672" s="250">
        <v>1897.15</v>
      </c>
      <c r="E672" s="251"/>
      <c r="F672" s="120" t="s">
        <v>1184</v>
      </c>
      <c r="G672" s="121" t="s">
        <v>1116</v>
      </c>
      <c r="H672" s="115"/>
      <c r="I672" s="115"/>
      <c r="J672" s="115"/>
      <c r="K672" s="115"/>
      <c r="L672" s="115"/>
    </row>
    <row r="673" spans="1:12" x14ac:dyDescent="0.25">
      <c r="A673" s="142" t="s">
        <v>1113</v>
      </c>
      <c r="B673" s="127" t="s">
        <v>1206</v>
      </c>
      <c r="C673" s="158" t="s">
        <v>72</v>
      </c>
      <c r="D673" s="252">
        <v>1903.6</v>
      </c>
      <c r="E673" s="253"/>
      <c r="F673" s="120" t="s">
        <v>1118</v>
      </c>
      <c r="G673" s="121" t="s">
        <v>1119</v>
      </c>
      <c r="H673" s="115"/>
      <c r="I673" s="115"/>
      <c r="J673" s="115"/>
      <c r="K673" s="115"/>
      <c r="L673" s="115"/>
    </row>
    <row r="674" spans="1:12" x14ac:dyDescent="0.25">
      <c r="A674" s="142" t="s">
        <v>1113</v>
      </c>
      <c r="B674" s="127" t="s">
        <v>1206</v>
      </c>
      <c r="C674" s="158" t="s">
        <v>72</v>
      </c>
      <c r="D674" s="250">
        <v>1903.8</v>
      </c>
      <c r="E674" s="251"/>
      <c r="F674" s="120" t="s">
        <v>1118</v>
      </c>
      <c r="G674" s="121" t="s">
        <v>1119</v>
      </c>
      <c r="H674" s="115"/>
      <c r="I674" s="115"/>
      <c r="J674" s="115"/>
      <c r="K674" s="115"/>
      <c r="L674" s="115"/>
    </row>
    <row r="675" spans="1:12" x14ac:dyDescent="0.25">
      <c r="A675" s="142" t="s">
        <v>1113</v>
      </c>
      <c r="B675" s="127" t="s">
        <v>1206</v>
      </c>
      <c r="C675" s="158" t="s">
        <v>72</v>
      </c>
      <c r="D675" s="250">
        <v>1903.8</v>
      </c>
      <c r="E675" s="251"/>
      <c r="F675" s="120" t="s">
        <v>1118</v>
      </c>
      <c r="G675" s="121" t="s">
        <v>1119</v>
      </c>
      <c r="H675" s="115"/>
      <c r="I675" s="115"/>
      <c r="J675" s="115"/>
      <c r="K675" s="115"/>
      <c r="L675" s="115"/>
    </row>
    <row r="676" spans="1:12" x14ac:dyDescent="0.25">
      <c r="A676" s="142" t="s">
        <v>1113</v>
      </c>
      <c r="B676" s="128" t="s">
        <v>1206</v>
      </c>
      <c r="C676" s="158" t="s">
        <v>72</v>
      </c>
      <c r="D676" s="250">
        <v>1903.8</v>
      </c>
      <c r="E676" s="251"/>
      <c r="F676" s="120" t="s">
        <v>1118</v>
      </c>
      <c r="G676" s="121" t="s">
        <v>1119</v>
      </c>
      <c r="H676" s="115"/>
      <c r="I676" s="115"/>
      <c r="J676" s="115"/>
      <c r="K676" s="115"/>
      <c r="L676" s="115"/>
    </row>
    <row r="677" spans="1:12" x14ac:dyDescent="0.25">
      <c r="A677" s="142" t="s">
        <v>1113</v>
      </c>
      <c r="B677" s="128" t="s">
        <v>1206</v>
      </c>
      <c r="C677" s="158" t="s">
        <v>72</v>
      </c>
      <c r="D677" s="250">
        <v>1903.8</v>
      </c>
      <c r="E677" s="251"/>
      <c r="F677" s="120" t="s">
        <v>1118</v>
      </c>
      <c r="G677" s="121" t="s">
        <v>1119</v>
      </c>
      <c r="H677" s="115"/>
      <c r="I677" s="115"/>
      <c r="J677" s="115"/>
      <c r="K677" s="115"/>
      <c r="L677" s="115"/>
    </row>
    <row r="678" spans="1:12" x14ac:dyDescent="0.25">
      <c r="A678" s="142" t="s">
        <v>1113</v>
      </c>
      <c r="B678" s="127" t="s">
        <v>1206</v>
      </c>
      <c r="C678" s="158" t="s">
        <v>72</v>
      </c>
      <c r="D678" s="250">
        <v>1903.8</v>
      </c>
      <c r="E678" s="251"/>
      <c r="F678" s="120" t="s">
        <v>1118</v>
      </c>
      <c r="G678" s="121" t="s">
        <v>1119</v>
      </c>
      <c r="H678" s="115"/>
      <c r="I678" s="115"/>
      <c r="J678" s="115"/>
      <c r="K678" s="115"/>
      <c r="L678" s="115"/>
    </row>
    <row r="679" spans="1:12" x14ac:dyDescent="0.25">
      <c r="A679" s="142" t="s">
        <v>1113</v>
      </c>
      <c r="B679" s="128" t="s">
        <v>1207</v>
      </c>
      <c r="C679" s="158" t="s">
        <v>72</v>
      </c>
      <c r="D679" s="250">
        <v>2006.13</v>
      </c>
      <c r="E679" s="251"/>
      <c r="F679" s="120" t="s">
        <v>1173</v>
      </c>
      <c r="G679" s="121" t="s">
        <v>1119</v>
      </c>
      <c r="H679" s="115"/>
      <c r="I679" s="115"/>
      <c r="J679" s="115"/>
      <c r="K679" s="115"/>
      <c r="L679" s="115"/>
    </row>
    <row r="680" spans="1:12" x14ac:dyDescent="0.25">
      <c r="A680" s="142" t="s">
        <v>1113</v>
      </c>
      <c r="B680" s="128" t="s">
        <v>1207</v>
      </c>
      <c r="C680" s="158" t="s">
        <v>72</v>
      </c>
      <c r="D680" s="250">
        <v>2006.13</v>
      </c>
      <c r="E680" s="251"/>
      <c r="F680" s="120" t="s">
        <v>1173</v>
      </c>
      <c r="G680" s="121" t="s">
        <v>1119</v>
      </c>
      <c r="H680" s="115"/>
      <c r="I680" s="115"/>
      <c r="J680" s="115"/>
      <c r="K680" s="115"/>
      <c r="L680" s="115"/>
    </row>
    <row r="681" spans="1:12" x14ac:dyDescent="0.25">
      <c r="A681" s="142" t="s">
        <v>1113</v>
      </c>
      <c r="B681" s="128" t="s">
        <v>1208</v>
      </c>
      <c r="C681" s="158" t="s">
        <v>72</v>
      </c>
      <c r="D681" s="250">
        <v>2115.5500000000002</v>
      </c>
      <c r="E681" s="251"/>
      <c r="F681" s="120" t="s">
        <v>1173</v>
      </c>
      <c r="G681" s="121" t="s">
        <v>1119</v>
      </c>
      <c r="H681" s="115"/>
      <c r="I681" s="115"/>
      <c r="J681" s="115"/>
      <c r="K681" s="115"/>
      <c r="L681" s="115"/>
    </row>
    <row r="682" spans="1:12" x14ac:dyDescent="0.25">
      <c r="A682" s="142" t="s">
        <v>1113</v>
      </c>
      <c r="B682" s="128" t="s">
        <v>1208</v>
      </c>
      <c r="C682" s="158" t="s">
        <v>72</v>
      </c>
      <c r="D682" s="250">
        <v>2115.5500000000002</v>
      </c>
      <c r="E682" s="251"/>
      <c r="F682" s="120" t="s">
        <v>1173</v>
      </c>
      <c r="G682" s="121" t="s">
        <v>1119</v>
      </c>
      <c r="H682" s="115"/>
      <c r="I682" s="115"/>
      <c r="J682" s="115"/>
      <c r="K682" s="115"/>
      <c r="L682" s="115"/>
    </row>
    <row r="683" spans="1:12" x14ac:dyDescent="0.25">
      <c r="A683" s="142" t="s">
        <v>1113</v>
      </c>
      <c r="B683" s="128" t="s">
        <v>1208</v>
      </c>
      <c r="C683" s="158" t="s">
        <v>72</v>
      </c>
      <c r="D683" s="250">
        <v>2115.5500000000002</v>
      </c>
      <c r="E683" s="251"/>
      <c r="F683" s="120" t="s">
        <v>1173</v>
      </c>
      <c r="G683" s="121" t="s">
        <v>1119</v>
      </c>
      <c r="H683" s="115"/>
      <c r="I683" s="115"/>
      <c r="J683" s="115"/>
      <c r="K683" s="115"/>
      <c r="L683" s="115"/>
    </row>
    <row r="684" spans="1:12" x14ac:dyDescent="0.25">
      <c r="A684" s="142" t="s">
        <v>1113</v>
      </c>
      <c r="B684" s="128" t="s">
        <v>1208</v>
      </c>
      <c r="C684" s="158" t="s">
        <v>72</v>
      </c>
      <c r="D684" s="250">
        <v>2115.5500000000002</v>
      </c>
      <c r="E684" s="251"/>
      <c r="F684" s="120" t="s">
        <v>1173</v>
      </c>
      <c r="G684" s="121" t="s">
        <v>1119</v>
      </c>
      <c r="H684" s="115"/>
      <c r="I684" s="115"/>
      <c r="J684" s="115"/>
      <c r="K684" s="115"/>
      <c r="L684" s="115"/>
    </row>
    <row r="685" spans="1:12" x14ac:dyDescent="0.25">
      <c r="A685" s="142" t="s">
        <v>1113</v>
      </c>
      <c r="B685" s="124" t="s">
        <v>1190</v>
      </c>
      <c r="C685" s="158" t="s">
        <v>71</v>
      </c>
      <c r="D685" s="252">
        <f>1048.94+1185.01</f>
        <v>2233.9499999999998</v>
      </c>
      <c r="E685" s="253"/>
      <c r="F685" s="120" t="s">
        <v>1118</v>
      </c>
      <c r="G685" s="121" t="s">
        <v>1119</v>
      </c>
      <c r="H685" s="115"/>
      <c r="I685" s="115"/>
      <c r="J685" s="115"/>
      <c r="K685" s="115"/>
      <c r="L685" s="115"/>
    </row>
    <row r="686" spans="1:12" x14ac:dyDescent="0.2">
      <c r="A686" s="142" t="s">
        <v>1113</v>
      </c>
      <c r="B686" s="141" t="s">
        <v>1209</v>
      </c>
      <c r="C686" s="158" t="s">
        <v>70</v>
      </c>
      <c r="D686" s="260">
        <v>2245.8000000000002</v>
      </c>
      <c r="E686" s="261"/>
      <c r="F686" s="120" t="s">
        <v>1118</v>
      </c>
      <c r="G686" s="121" t="s">
        <v>1119</v>
      </c>
      <c r="H686" s="115"/>
      <c r="I686" s="115"/>
      <c r="J686" s="115"/>
      <c r="K686" s="115"/>
      <c r="L686" s="115"/>
    </row>
    <row r="687" spans="1:12" x14ac:dyDescent="0.25">
      <c r="A687" s="142" t="s">
        <v>1113</v>
      </c>
      <c r="B687" s="128" t="s">
        <v>1210</v>
      </c>
      <c r="C687" s="158" t="s">
        <v>72</v>
      </c>
      <c r="D687" s="250">
        <v>2449</v>
      </c>
      <c r="E687" s="251"/>
      <c r="F687" s="120" t="s">
        <v>1181</v>
      </c>
      <c r="G687" s="121" t="s">
        <v>1119</v>
      </c>
      <c r="H687" s="115"/>
      <c r="I687" s="115"/>
      <c r="J687" s="115"/>
      <c r="K687" s="115"/>
      <c r="L687" s="115"/>
    </row>
    <row r="688" spans="1:12" x14ac:dyDescent="0.25">
      <c r="A688" s="142" t="s">
        <v>1113</v>
      </c>
      <c r="B688" s="124" t="s">
        <v>1210</v>
      </c>
      <c r="C688" s="158" t="s">
        <v>72</v>
      </c>
      <c r="D688" s="256">
        <v>2500</v>
      </c>
      <c r="E688" s="257"/>
      <c r="F688" s="120" t="s">
        <v>1211</v>
      </c>
      <c r="G688" s="121" t="s">
        <v>1119</v>
      </c>
      <c r="H688" s="115"/>
      <c r="I688" s="115"/>
      <c r="J688" s="115"/>
      <c r="K688" s="115"/>
      <c r="L688" s="115"/>
    </row>
    <row r="689" spans="1:12" x14ac:dyDescent="0.25">
      <c r="A689" s="142" t="s">
        <v>1113</v>
      </c>
      <c r="B689" s="124" t="s">
        <v>1212</v>
      </c>
      <c r="C689" s="158" t="s">
        <v>71</v>
      </c>
      <c r="D689" s="252">
        <v>2500</v>
      </c>
      <c r="E689" s="253"/>
      <c r="F689" s="120" t="s">
        <v>1118</v>
      </c>
      <c r="G689" s="121" t="s">
        <v>1119</v>
      </c>
      <c r="H689" s="115"/>
      <c r="I689" s="115"/>
      <c r="J689" s="115"/>
      <c r="K689" s="115"/>
      <c r="L689" s="115"/>
    </row>
    <row r="690" spans="1:12" x14ac:dyDescent="0.25">
      <c r="A690" s="142" t="s">
        <v>1113</v>
      </c>
      <c r="B690" s="123" t="s">
        <v>1213</v>
      </c>
      <c r="C690" s="173" t="s">
        <v>71</v>
      </c>
      <c r="D690" s="258">
        <v>2700</v>
      </c>
      <c r="E690" s="259"/>
      <c r="F690" s="120" t="s">
        <v>1118</v>
      </c>
      <c r="G690" s="121" t="s">
        <v>1119</v>
      </c>
      <c r="H690" s="115"/>
      <c r="I690" s="115"/>
      <c r="J690" s="115"/>
      <c r="K690" s="115"/>
      <c r="L690" s="115"/>
    </row>
    <row r="691" spans="1:12" x14ac:dyDescent="0.25">
      <c r="A691" s="142" t="s">
        <v>1113</v>
      </c>
      <c r="B691" s="124" t="s">
        <v>1214</v>
      </c>
      <c r="C691" s="158" t="s">
        <v>71</v>
      </c>
      <c r="D691" s="252">
        <v>2700</v>
      </c>
      <c r="E691" s="253"/>
      <c r="F691" s="120" t="s">
        <v>1118</v>
      </c>
      <c r="G691" s="121" t="s">
        <v>1119</v>
      </c>
      <c r="H691" s="115"/>
      <c r="I691" s="115"/>
      <c r="J691" s="115"/>
      <c r="K691" s="115"/>
      <c r="L691" s="115"/>
    </row>
    <row r="692" spans="1:12" x14ac:dyDescent="0.25">
      <c r="A692" s="142" t="s">
        <v>1113</v>
      </c>
      <c r="B692" s="124" t="s">
        <v>1215</v>
      </c>
      <c r="C692" s="163" t="s">
        <v>71</v>
      </c>
      <c r="D692" s="252">
        <v>2708.33</v>
      </c>
      <c r="E692" s="253"/>
      <c r="F692" s="120" t="s">
        <v>1118</v>
      </c>
      <c r="G692" s="121" t="s">
        <v>1119</v>
      </c>
      <c r="H692" s="115"/>
      <c r="I692" s="115"/>
      <c r="J692" s="115"/>
      <c r="K692" s="115"/>
      <c r="L692" s="115"/>
    </row>
    <row r="693" spans="1:12" x14ac:dyDescent="0.25">
      <c r="A693" s="142" t="s">
        <v>1113</v>
      </c>
      <c r="B693" s="124" t="s">
        <v>1216</v>
      </c>
      <c r="C693" s="158" t="s">
        <v>70</v>
      </c>
      <c r="D693" s="252">
        <v>2736</v>
      </c>
      <c r="E693" s="253"/>
      <c r="F693" s="120" t="s">
        <v>1118</v>
      </c>
      <c r="G693" s="121" t="s">
        <v>1116</v>
      </c>
      <c r="H693" s="115"/>
      <c r="I693" s="115"/>
      <c r="J693" s="115"/>
      <c r="K693" s="115"/>
      <c r="L693" s="115"/>
    </row>
    <row r="694" spans="1:12" x14ac:dyDescent="0.25">
      <c r="A694" s="142" t="s">
        <v>1113</v>
      </c>
      <c r="B694" s="128" t="s">
        <v>1217</v>
      </c>
      <c r="C694" s="160" t="s">
        <v>72</v>
      </c>
      <c r="D694" s="262">
        <v>2799</v>
      </c>
      <c r="E694" s="263"/>
      <c r="F694" s="120" t="s">
        <v>1163</v>
      </c>
      <c r="G694" s="121" t="s">
        <v>1116</v>
      </c>
      <c r="H694" s="115"/>
      <c r="I694" s="115"/>
      <c r="J694" s="115"/>
      <c r="K694" s="115"/>
      <c r="L694" s="115"/>
    </row>
    <row r="695" spans="1:12" x14ac:dyDescent="0.25">
      <c r="A695" s="142" t="s">
        <v>1113</v>
      </c>
      <c r="B695" s="128" t="s">
        <v>1218</v>
      </c>
      <c r="C695" s="158" t="s">
        <v>70</v>
      </c>
      <c r="D695" s="250">
        <v>2827.2</v>
      </c>
      <c r="E695" s="251"/>
      <c r="F695" s="120" t="s">
        <v>1118</v>
      </c>
      <c r="G695" s="121" t="s">
        <v>1119</v>
      </c>
      <c r="H695" s="115"/>
      <c r="I695" s="115"/>
      <c r="J695" s="115"/>
      <c r="K695" s="115"/>
      <c r="L695" s="115"/>
    </row>
    <row r="696" spans="1:12" x14ac:dyDescent="0.25">
      <c r="A696" s="142" t="s">
        <v>1113</v>
      </c>
      <c r="B696" s="124" t="s">
        <v>1210</v>
      </c>
      <c r="C696" s="158" t="s">
        <v>72</v>
      </c>
      <c r="D696" s="256">
        <v>3000</v>
      </c>
      <c r="E696" s="257"/>
      <c r="F696" s="120" t="s">
        <v>1211</v>
      </c>
      <c r="G696" s="121" t="s">
        <v>1119</v>
      </c>
      <c r="H696" s="115"/>
      <c r="I696" s="115"/>
      <c r="J696" s="115"/>
      <c r="K696" s="115"/>
      <c r="L696" s="115"/>
    </row>
    <row r="697" spans="1:12" x14ac:dyDescent="0.25">
      <c r="A697" s="142" t="s">
        <v>1113</v>
      </c>
      <c r="B697" s="124" t="s">
        <v>1151</v>
      </c>
      <c r="C697" s="158" t="s">
        <v>71</v>
      </c>
      <c r="D697" s="252">
        <v>3000</v>
      </c>
      <c r="E697" s="253"/>
      <c r="F697" s="120" t="s">
        <v>1118</v>
      </c>
      <c r="G697" s="121" t="s">
        <v>1119</v>
      </c>
      <c r="H697" s="115"/>
      <c r="I697" s="115"/>
      <c r="J697" s="115"/>
      <c r="K697" s="115"/>
      <c r="L697" s="115"/>
    </row>
    <row r="698" spans="1:12" x14ac:dyDescent="0.25">
      <c r="A698" s="142" t="s">
        <v>1113</v>
      </c>
      <c r="B698" s="171" t="s">
        <v>729</v>
      </c>
      <c r="C698" s="160" t="s">
        <v>2</v>
      </c>
      <c r="D698" s="262">
        <v>3000</v>
      </c>
      <c r="E698" s="263"/>
      <c r="F698" s="120" t="s">
        <v>1219</v>
      </c>
      <c r="G698" s="121" t="s">
        <v>1119</v>
      </c>
      <c r="H698" s="115"/>
      <c r="I698" s="115"/>
      <c r="J698" s="115"/>
      <c r="K698" s="115"/>
      <c r="L698" s="115"/>
    </row>
    <row r="699" spans="1:12" x14ac:dyDescent="0.25">
      <c r="A699" s="142" t="s">
        <v>1113</v>
      </c>
      <c r="B699" s="174" t="s">
        <v>1220</v>
      </c>
      <c r="C699" s="158" t="s">
        <v>71</v>
      </c>
      <c r="D699" s="252">
        <v>3099.55</v>
      </c>
      <c r="E699" s="253"/>
      <c r="F699" s="120" t="s">
        <v>1118</v>
      </c>
      <c r="G699" s="121" t="s">
        <v>1119</v>
      </c>
      <c r="H699" s="115"/>
      <c r="I699" s="115"/>
      <c r="J699" s="115"/>
      <c r="K699" s="115"/>
      <c r="L699" s="115"/>
    </row>
    <row r="700" spans="1:12" x14ac:dyDescent="0.25">
      <c r="A700" s="142" t="s">
        <v>1113</v>
      </c>
      <c r="B700" s="174" t="s">
        <v>1221</v>
      </c>
      <c r="C700" s="158" t="s">
        <v>71</v>
      </c>
      <c r="D700" s="252">
        <v>3250</v>
      </c>
      <c r="E700" s="253"/>
      <c r="F700" s="120" t="s">
        <v>1118</v>
      </c>
      <c r="G700" s="121" t="s">
        <v>1119</v>
      </c>
      <c r="H700" s="115"/>
      <c r="I700" s="115"/>
      <c r="J700" s="115"/>
      <c r="K700" s="115"/>
      <c r="L700" s="115"/>
    </row>
    <row r="701" spans="1:12" ht="15" customHeight="1" x14ac:dyDescent="0.25">
      <c r="A701" s="142" t="s">
        <v>1113</v>
      </c>
      <c r="B701" s="174" t="s">
        <v>1222</v>
      </c>
      <c r="C701" s="158" t="s">
        <v>71</v>
      </c>
      <c r="D701" s="252">
        <f>1680.37*2</f>
        <v>3360.74</v>
      </c>
      <c r="E701" s="253"/>
      <c r="F701" s="120" t="s">
        <v>1118</v>
      </c>
      <c r="G701" s="121" t="s">
        <v>1119</v>
      </c>
      <c r="H701" s="115"/>
      <c r="I701" s="115"/>
      <c r="J701" s="115"/>
      <c r="K701" s="115"/>
      <c r="L701" s="115"/>
    </row>
    <row r="702" spans="1:12" ht="15" customHeight="1" x14ac:dyDescent="0.25">
      <c r="A702" s="142" t="s">
        <v>1113</v>
      </c>
      <c r="B702" s="171" t="s">
        <v>1223</v>
      </c>
      <c r="C702" s="158" t="s">
        <v>1</v>
      </c>
      <c r="D702" s="250">
        <v>3462.18</v>
      </c>
      <c r="E702" s="251"/>
      <c r="F702" s="120" t="s">
        <v>1118</v>
      </c>
      <c r="G702" s="121" t="s">
        <v>1119</v>
      </c>
      <c r="H702" s="115"/>
      <c r="I702" s="115"/>
      <c r="J702" s="115"/>
      <c r="K702" s="115"/>
      <c r="L702" s="115"/>
    </row>
    <row r="703" spans="1:12" x14ac:dyDescent="0.25">
      <c r="A703" s="142" t="s">
        <v>1113</v>
      </c>
      <c r="B703" s="175" t="s">
        <v>1224</v>
      </c>
      <c r="C703" s="166" t="s">
        <v>71</v>
      </c>
      <c r="D703" s="258">
        <v>3500</v>
      </c>
      <c r="E703" s="259"/>
      <c r="F703" s="120" t="s">
        <v>1118</v>
      </c>
      <c r="G703" s="121" t="s">
        <v>1119</v>
      </c>
      <c r="H703" s="115"/>
      <c r="I703" s="115"/>
      <c r="J703" s="115"/>
      <c r="K703" s="115"/>
      <c r="L703" s="115"/>
    </row>
    <row r="704" spans="1:12" x14ac:dyDescent="0.25">
      <c r="A704" s="142" t="s">
        <v>1113</v>
      </c>
      <c r="B704" s="174" t="s">
        <v>1225</v>
      </c>
      <c r="C704" s="158" t="s">
        <v>70</v>
      </c>
      <c r="D704" s="252">
        <v>3700</v>
      </c>
      <c r="E704" s="253"/>
      <c r="F704" s="120" t="s">
        <v>1118</v>
      </c>
      <c r="G704" s="121" t="s">
        <v>1119</v>
      </c>
      <c r="H704" s="115"/>
      <c r="I704" s="115"/>
      <c r="J704" s="115"/>
      <c r="K704" s="115"/>
      <c r="L704" s="115"/>
    </row>
    <row r="705" spans="1:12" x14ac:dyDescent="0.2">
      <c r="A705" s="142" t="s">
        <v>1113</v>
      </c>
      <c r="B705" s="174" t="s">
        <v>1226</v>
      </c>
      <c r="C705" s="158" t="s">
        <v>71</v>
      </c>
      <c r="D705" s="260">
        <v>3762</v>
      </c>
      <c r="E705" s="261"/>
      <c r="F705" s="120" t="s">
        <v>1118</v>
      </c>
      <c r="G705" s="121" t="s">
        <v>1119</v>
      </c>
      <c r="H705" s="115"/>
      <c r="I705" s="115"/>
      <c r="J705" s="115"/>
      <c r="K705" s="115"/>
      <c r="L705" s="115"/>
    </row>
    <row r="706" spans="1:12" x14ac:dyDescent="0.25">
      <c r="A706" s="142" t="s">
        <v>1113</v>
      </c>
      <c r="B706" s="171" t="s">
        <v>76</v>
      </c>
      <c r="C706" s="167" t="s">
        <v>72</v>
      </c>
      <c r="D706" s="250">
        <v>3764</v>
      </c>
      <c r="E706" s="251"/>
      <c r="F706" s="120" t="s">
        <v>1118</v>
      </c>
      <c r="G706" s="121" t="s">
        <v>1152</v>
      </c>
      <c r="H706" s="115"/>
      <c r="I706" s="115"/>
      <c r="J706" s="115"/>
      <c r="K706" s="115"/>
      <c r="L706" s="115"/>
    </row>
    <row r="707" spans="1:12" x14ac:dyDescent="0.25">
      <c r="A707" s="142" t="s">
        <v>1113</v>
      </c>
      <c r="B707" s="174" t="s">
        <v>1227</v>
      </c>
      <c r="C707" s="158" t="s">
        <v>72</v>
      </c>
      <c r="D707" s="250">
        <v>3864</v>
      </c>
      <c r="E707" s="251"/>
      <c r="F707" s="120" t="s">
        <v>1118</v>
      </c>
      <c r="G707" s="121" t="s">
        <v>1152</v>
      </c>
      <c r="H707" s="115"/>
      <c r="I707" s="115"/>
      <c r="J707" s="115"/>
      <c r="K707" s="115"/>
      <c r="L707" s="115"/>
    </row>
    <row r="708" spans="1:12" x14ac:dyDescent="0.25">
      <c r="A708" s="142" t="s">
        <v>1113</v>
      </c>
      <c r="B708" s="174" t="s">
        <v>1227</v>
      </c>
      <c r="C708" s="158" t="s">
        <v>72</v>
      </c>
      <c r="D708" s="250">
        <v>3864</v>
      </c>
      <c r="E708" s="251"/>
      <c r="F708" s="120" t="s">
        <v>1118</v>
      </c>
      <c r="G708" s="121" t="s">
        <v>1152</v>
      </c>
      <c r="H708" s="115"/>
      <c r="I708" s="115"/>
      <c r="J708" s="115"/>
      <c r="K708" s="115"/>
      <c r="L708" s="115"/>
    </row>
    <row r="709" spans="1:12" x14ac:dyDescent="0.25">
      <c r="A709" s="142" t="s">
        <v>1113</v>
      </c>
      <c r="B709" s="171" t="s">
        <v>1223</v>
      </c>
      <c r="C709" s="158" t="s">
        <v>1</v>
      </c>
      <c r="D709" s="250">
        <v>3890.82</v>
      </c>
      <c r="E709" s="251"/>
      <c r="F709" s="120" t="s">
        <v>1118</v>
      </c>
      <c r="G709" s="121" t="s">
        <v>1119</v>
      </c>
      <c r="H709" s="115"/>
      <c r="I709" s="115"/>
      <c r="J709" s="115"/>
      <c r="K709" s="115"/>
      <c r="L709" s="115"/>
    </row>
    <row r="710" spans="1:12" x14ac:dyDescent="0.25">
      <c r="A710" s="142" t="s">
        <v>1113</v>
      </c>
      <c r="B710" s="171" t="s">
        <v>1228</v>
      </c>
      <c r="C710" s="167" t="s">
        <v>72</v>
      </c>
      <c r="D710" s="250">
        <v>3944</v>
      </c>
      <c r="E710" s="251"/>
      <c r="F710" s="120" t="s">
        <v>1203</v>
      </c>
      <c r="G710" s="121" t="s">
        <v>1119</v>
      </c>
      <c r="H710" s="115"/>
      <c r="I710" s="115"/>
      <c r="J710" s="115"/>
      <c r="K710" s="115"/>
      <c r="L710" s="115"/>
    </row>
    <row r="711" spans="1:12" x14ac:dyDescent="0.25">
      <c r="A711" s="142" t="s">
        <v>1113</v>
      </c>
      <c r="B711" s="171" t="s">
        <v>1228</v>
      </c>
      <c r="C711" s="167" t="s">
        <v>72</v>
      </c>
      <c r="D711" s="250">
        <v>3944</v>
      </c>
      <c r="E711" s="251"/>
      <c r="F711" s="120" t="s">
        <v>1203</v>
      </c>
      <c r="G711" s="121" t="s">
        <v>1119</v>
      </c>
      <c r="H711" s="115"/>
      <c r="I711" s="115"/>
      <c r="J711" s="115"/>
      <c r="K711" s="115"/>
      <c r="L711" s="115"/>
    </row>
    <row r="712" spans="1:12" x14ac:dyDescent="0.25">
      <c r="A712" s="142" t="s">
        <v>1113</v>
      </c>
      <c r="B712" s="171" t="s">
        <v>1229</v>
      </c>
      <c r="C712" s="160" t="s">
        <v>72</v>
      </c>
      <c r="D712" s="262">
        <v>3990</v>
      </c>
      <c r="E712" s="263"/>
      <c r="F712" s="120" t="s">
        <v>1158</v>
      </c>
      <c r="G712" s="121" t="s">
        <v>1119</v>
      </c>
      <c r="H712" s="115"/>
      <c r="I712" s="115"/>
      <c r="J712" s="115"/>
      <c r="K712" s="115"/>
      <c r="L712" s="115"/>
    </row>
    <row r="713" spans="1:12" x14ac:dyDescent="0.25">
      <c r="A713" s="142" t="s">
        <v>1113</v>
      </c>
      <c r="B713" s="171" t="s">
        <v>729</v>
      </c>
      <c r="C713" s="160" t="s">
        <v>2</v>
      </c>
      <c r="D713" s="262">
        <v>4000</v>
      </c>
      <c r="E713" s="263"/>
      <c r="F713" s="120" t="s">
        <v>1118</v>
      </c>
      <c r="G713" s="121" t="s">
        <v>1119</v>
      </c>
      <c r="H713" s="115"/>
      <c r="I713" s="115"/>
      <c r="J713" s="115"/>
      <c r="K713" s="115"/>
      <c r="L713" s="115"/>
    </row>
    <row r="714" spans="1:12" x14ac:dyDescent="0.25">
      <c r="A714" s="142" t="s">
        <v>1113</v>
      </c>
      <c r="B714" s="175" t="s">
        <v>1230</v>
      </c>
      <c r="C714" s="166" t="s">
        <v>71</v>
      </c>
      <c r="D714" s="258">
        <v>4200</v>
      </c>
      <c r="E714" s="259"/>
      <c r="F714" s="120" t="s">
        <v>1118</v>
      </c>
      <c r="G714" s="121" t="s">
        <v>1119</v>
      </c>
      <c r="H714" s="115"/>
      <c r="I714" s="115"/>
      <c r="J714" s="115"/>
      <c r="K714" s="115"/>
      <c r="L714" s="115"/>
    </row>
    <row r="715" spans="1:12" x14ac:dyDescent="0.25">
      <c r="A715" s="142" t="s">
        <v>1113</v>
      </c>
      <c r="B715" s="171" t="s">
        <v>1174</v>
      </c>
      <c r="C715" s="158" t="s">
        <v>72</v>
      </c>
      <c r="D715" s="250">
        <v>4350</v>
      </c>
      <c r="E715" s="251"/>
      <c r="F715" s="120" t="s">
        <v>1195</v>
      </c>
      <c r="G715" s="121" t="s">
        <v>1152</v>
      </c>
      <c r="H715" s="115"/>
      <c r="I715" s="115"/>
      <c r="J715" s="115"/>
      <c r="K715" s="115"/>
      <c r="L715" s="115"/>
    </row>
    <row r="716" spans="1:12" x14ac:dyDescent="0.25">
      <c r="A716" s="142" t="s">
        <v>1113</v>
      </c>
      <c r="B716" s="171" t="s">
        <v>1174</v>
      </c>
      <c r="C716" s="158" t="s">
        <v>72</v>
      </c>
      <c r="D716" s="250">
        <v>4350</v>
      </c>
      <c r="E716" s="251"/>
      <c r="F716" s="120" t="s">
        <v>1195</v>
      </c>
      <c r="G716" s="121" t="s">
        <v>1152</v>
      </c>
      <c r="H716" s="115"/>
      <c r="I716" s="115"/>
      <c r="J716" s="115"/>
      <c r="K716" s="115"/>
      <c r="L716" s="115"/>
    </row>
    <row r="717" spans="1:12" x14ac:dyDescent="0.25">
      <c r="A717" s="142" t="s">
        <v>1113</v>
      </c>
      <c r="B717" s="171" t="s">
        <v>1186</v>
      </c>
      <c r="C717" s="158" t="s">
        <v>72</v>
      </c>
      <c r="D717" s="250">
        <v>4499.5</v>
      </c>
      <c r="E717" s="251"/>
      <c r="F717" s="120" t="s">
        <v>1181</v>
      </c>
      <c r="G717" s="121" t="s">
        <v>1152</v>
      </c>
      <c r="H717" s="115"/>
      <c r="I717" s="115"/>
      <c r="J717" s="115"/>
      <c r="K717" s="115"/>
      <c r="L717" s="115"/>
    </row>
    <row r="718" spans="1:12" x14ac:dyDescent="0.25">
      <c r="A718" s="142" t="s">
        <v>1113</v>
      </c>
      <c r="B718" s="171" t="s">
        <v>1186</v>
      </c>
      <c r="C718" s="158" t="s">
        <v>72</v>
      </c>
      <c r="D718" s="250">
        <v>4499.5</v>
      </c>
      <c r="E718" s="251"/>
      <c r="F718" s="120" t="s">
        <v>1181</v>
      </c>
      <c r="G718" s="121" t="s">
        <v>1152</v>
      </c>
      <c r="H718" s="115"/>
      <c r="I718" s="115"/>
      <c r="J718" s="115"/>
      <c r="K718" s="115"/>
      <c r="L718" s="115"/>
    </row>
    <row r="719" spans="1:12" x14ac:dyDescent="0.25">
      <c r="A719" s="142" t="s">
        <v>1113</v>
      </c>
      <c r="B719" s="174" t="s">
        <v>1210</v>
      </c>
      <c r="C719" s="158" t="s">
        <v>72</v>
      </c>
      <c r="D719" s="256">
        <v>4899</v>
      </c>
      <c r="E719" s="257"/>
      <c r="F719" s="120" t="s">
        <v>1181</v>
      </c>
      <c r="G719" s="121" t="s">
        <v>1152</v>
      </c>
      <c r="H719" s="115"/>
      <c r="I719" s="115"/>
      <c r="J719" s="115"/>
      <c r="K719" s="115"/>
      <c r="L719" s="115"/>
    </row>
    <row r="720" spans="1:12" x14ac:dyDescent="0.25">
      <c r="A720" s="142" t="s">
        <v>1113</v>
      </c>
      <c r="B720" s="171" t="s">
        <v>1231</v>
      </c>
      <c r="C720" s="158" t="s">
        <v>72</v>
      </c>
      <c r="D720" s="250">
        <v>4900.8599999999997</v>
      </c>
      <c r="E720" s="251"/>
      <c r="F720" s="120" t="s">
        <v>1181</v>
      </c>
      <c r="G720" s="121" t="s">
        <v>1152</v>
      </c>
      <c r="H720" s="115"/>
      <c r="I720" s="115"/>
      <c r="J720" s="115"/>
      <c r="K720" s="115"/>
      <c r="L720" s="115"/>
    </row>
    <row r="721" spans="1:12" x14ac:dyDescent="0.25">
      <c r="A721" s="142" t="s">
        <v>1113</v>
      </c>
      <c r="B721" s="171" t="s">
        <v>1231</v>
      </c>
      <c r="C721" s="158" t="s">
        <v>72</v>
      </c>
      <c r="D721" s="250">
        <v>4900.8599999999997</v>
      </c>
      <c r="E721" s="251"/>
      <c r="F721" s="120" t="s">
        <v>1181</v>
      </c>
      <c r="G721" s="121" t="s">
        <v>1152</v>
      </c>
      <c r="H721" s="115"/>
      <c r="I721" s="115"/>
      <c r="J721" s="115"/>
      <c r="K721" s="115"/>
      <c r="L721" s="115"/>
    </row>
    <row r="722" spans="1:12" x14ac:dyDescent="0.25">
      <c r="A722" s="142" t="s">
        <v>1113</v>
      </c>
      <c r="B722" s="171" t="s">
        <v>1231</v>
      </c>
      <c r="C722" s="158" t="s">
        <v>72</v>
      </c>
      <c r="D722" s="250">
        <v>4900.8599999999997</v>
      </c>
      <c r="E722" s="251"/>
      <c r="F722" s="120" t="s">
        <v>1181</v>
      </c>
      <c r="G722" s="121" t="s">
        <v>1152</v>
      </c>
      <c r="H722" s="115"/>
      <c r="I722" s="115"/>
      <c r="J722" s="115"/>
      <c r="K722" s="115"/>
      <c r="L722" s="115"/>
    </row>
    <row r="723" spans="1:12" x14ac:dyDescent="0.25">
      <c r="A723" s="142" t="s">
        <v>1113</v>
      </c>
      <c r="B723" s="171" t="s">
        <v>1231</v>
      </c>
      <c r="C723" s="158" t="s">
        <v>72</v>
      </c>
      <c r="D723" s="250">
        <v>4900.8599999999997</v>
      </c>
      <c r="E723" s="251"/>
      <c r="F723" s="120" t="s">
        <v>1181</v>
      </c>
      <c r="G723" s="121" t="s">
        <v>1152</v>
      </c>
      <c r="H723" s="115"/>
      <c r="I723" s="115"/>
      <c r="J723" s="115"/>
      <c r="K723" s="115"/>
      <c r="L723" s="115"/>
    </row>
    <row r="724" spans="1:12" x14ac:dyDescent="0.25">
      <c r="A724" s="142" t="s">
        <v>1113</v>
      </c>
      <c r="B724" s="171" t="s">
        <v>1231</v>
      </c>
      <c r="C724" s="158" t="s">
        <v>72</v>
      </c>
      <c r="D724" s="250">
        <v>4900.8599999999997</v>
      </c>
      <c r="E724" s="251"/>
      <c r="F724" s="120" t="s">
        <v>1181</v>
      </c>
      <c r="G724" s="121" t="s">
        <v>1152</v>
      </c>
      <c r="H724" s="115"/>
      <c r="I724" s="115"/>
      <c r="J724" s="115"/>
      <c r="K724" s="115"/>
      <c r="L724" s="115"/>
    </row>
    <row r="725" spans="1:12" x14ac:dyDescent="0.25">
      <c r="A725" s="142" t="s">
        <v>1113</v>
      </c>
      <c r="B725" s="128" t="s">
        <v>1231</v>
      </c>
      <c r="C725" s="158" t="s">
        <v>72</v>
      </c>
      <c r="D725" s="250">
        <v>4900.8599999999997</v>
      </c>
      <c r="E725" s="251"/>
      <c r="F725" s="120" t="s">
        <v>1181</v>
      </c>
      <c r="G725" s="121" t="s">
        <v>1152</v>
      </c>
      <c r="H725" s="115"/>
      <c r="I725" s="115"/>
      <c r="J725" s="115"/>
      <c r="K725" s="115"/>
      <c r="L725" s="115"/>
    </row>
    <row r="726" spans="1:12" x14ac:dyDescent="0.25">
      <c r="A726" s="142" t="s">
        <v>1113</v>
      </c>
      <c r="B726" s="171" t="s">
        <v>1231</v>
      </c>
      <c r="C726" s="158" t="s">
        <v>72</v>
      </c>
      <c r="D726" s="250">
        <v>4900.8599999999997</v>
      </c>
      <c r="E726" s="251"/>
      <c r="F726" s="120" t="s">
        <v>1181</v>
      </c>
      <c r="G726" s="121" t="s">
        <v>1152</v>
      </c>
      <c r="H726" s="115"/>
      <c r="I726" s="115"/>
      <c r="J726" s="115"/>
      <c r="K726" s="115"/>
      <c r="L726" s="115"/>
    </row>
    <row r="727" spans="1:12" x14ac:dyDescent="0.25">
      <c r="A727" s="142" t="s">
        <v>1113</v>
      </c>
      <c r="B727" s="176" t="s">
        <v>1231</v>
      </c>
      <c r="C727" s="158" t="s">
        <v>72</v>
      </c>
      <c r="D727" s="250">
        <v>4900.8599999999997</v>
      </c>
      <c r="E727" s="251"/>
      <c r="F727" s="120" t="s">
        <v>1181</v>
      </c>
      <c r="G727" s="121" t="s">
        <v>1152</v>
      </c>
      <c r="H727" s="115"/>
      <c r="I727" s="115"/>
      <c r="J727" s="115"/>
      <c r="K727" s="115"/>
      <c r="L727" s="115"/>
    </row>
    <row r="728" spans="1:12" x14ac:dyDescent="0.25">
      <c r="A728" s="142" t="s">
        <v>1113</v>
      </c>
      <c r="B728" s="176" t="s">
        <v>1231</v>
      </c>
      <c r="C728" s="158" t="s">
        <v>72</v>
      </c>
      <c r="D728" s="250">
        <v>4900.8599999999997</v>
      </c>
      <c r="E728" s="251"/>
      <c r="F728" s="120" t="s">
        <v>1181</v>
      </c>
      <c r="G728" s="121" t="s">
        <v>1152</v>
      </c>
      <c r="H728" s="115"/>
      <c r="I728" s="115"/>
      <c r="J728" s="115"/>
      <c r="K728" s="115"/>
      <c r="L728" s="115"/>
    </row>
    <row r="729" spans="1:12" x14ac:dyDescent="0.25">
      <c r="A729" s="142" t="s">
        <v>1113</v>
      </c>
      <c r="B729" s="123" t="s">
        <v>1232</v>
      </c>
      <c r="C729" s="177" t="s">
        <v>71</v>
      </c>
      <c r="D729" s="258">
        <v>5000</v>
      </c>
      <c r="E729" s="259"/>
      <c r="F729" s="120" t="s">
        <v>1118</v>
      </c>
      <c r="G729" s="121" t="s">
        <v>1119</v>
      </c>
      <c r="H729" s="115"/>
      <c r="I729" s="115"/>
      <c r="J729" s="115"/>
      <c r="K729" s="115"/>
      <c r="L729" s="115"/>
    </row>
    <row r="730" spans="1:12" x14ac:dyDescent="0.25">
      <c r="A730" s="142" t="s">
        <v>1113</v>
      </c>
      <c r="B730" s="124" t="s">
        <v>1233</v>
      </c>
      <c r="C730" s="177" t="s">
        <v>71</v>
      </c>
      <c r="D730" s="252">
        <v>5000</v>
      </c>
      <c r="E730" s="253"/>
      <c r="F730" s="120" t="s">
        <v>1118</v>
      </c>
      <c r="G730" s="121" t="s">
        <v>1119</v>
      </c>
      <c r="H730" s="115"/>
      <c r="I730" s="115"/>
      <c r="J730" s="115"/>
      <c r="K730" s="115"/>
      <c r="L730" s="115"/>
    </row>
    <row r="731" spans="1:12" x14ac:dyDescent="0.25">
      <c r="A731" s="142" t="s">
        <v>1113</v>
      </c>
      <c r="B731" s="124" t="s">
        <v>1234</v>
      </c>
      <c r="C731" s="177" t="s">
        <v>71</v>
      </c>
      <c r="D731" s="252">
        <v>5152</v>
      </c>
      <c r="E731" s="253"/>
      <c r="F731" s="120" t="s">
        <v>1118</v>
      </c>
      <c r="G731" s="121" t="s">
        <v>1119</v>
      </c>
      <c r="H731" s="115"/>
      <c r="I731" s="115"/>
      <c r="J731" s="115"/>
      <c r="K731" s="115"/>
      <c r="L731" s="115"/>
    </row>
    <row r="732" spans="1:12" x14ac:dyDescent="0.25">
      <c r="A732" s="142" t="s">
        <v>1113</v>
      </c>
      <c r="B732" s="123" t="s">
        <v>1235</v>
      </c>
      <c r="C732" s="178" t="s">
        <v>71</v>
      </c>
      <c r="D732" s="258">
        <v>5500</v>
      </c>
      <c r="E732" s="259"/>
      <c r="F732" s="120" t="s">
        <v>1118</v>
      </c>
      <c r="G732" s="121" t="s">
        <v>1119</v>
      </c>
      <c r="H732" s="115"/>
      <c r="I732" s="115"/>
      <c r="J732" s="115"/>
      <c r="K732" s="115"/>
      <c r="L732" s="115"/>
    </row>
    <row r="733" spans="1:12" x14ac:dyDescent="0.25">
      <c r="A733" s="142" t="s">
        <v>1113</v>
      </c>
      <c r="B733" s="124" t="s">
        <v>1236</v>
      </c>
      <c r="C733" s="177" t="s">
        <v>72</v>
      </c>
      <c r="D733" s="256">
        <v>5700</v>
      </c>
      <c r="E733" s="257"/>
      <c r="F733" s="120" t="s">
        <v>1118</v>
      </c>
      <c r="G733" s="121" t="s">
        <v>1119</v>
      </c>
      <c r="H733" s="115"/>
      <c r="I733" s="115"/>
      <c r="J733" s="115"/>
      <c r="K733" s="115"/>
      <c r="L733" s="115"/>
    </row>
    <row r="734" spans="1:12" x14ac:dyDescent="0.2">
      <c r="A734" s="142" t="s">
        <v>1113</v>
      </c>
      <c r="B734" s="124" t="s">
        <v>1237</v>
      </c>
      <c r="C734" s="177" t="s">
        <v>71</v>
      </c>
      <c r="D734" s="260">
        <v>5700</v>
      </c>
      <c r="E734" s="261"/>
      <c r="F734" s="120" t="s">
        <v>1118</v>
      </c>
      <c r="G734" s="121" t="s">
        <v>1119</v>
      </c>
      <c r="H734" s="115"/>
      <c r="I734" s="115"/>
      <c r="J734" s="115"/>
      <c r="K734" s="115"/>
      <c r="L734" s="115"/>
    </row>
    <row r="735" spans="1:12" x14ac:dyDescent="0.25">
      <c r="A735" s="142" t="s">
        <v>1113</v>
      </c>
      <c r="B735" s="128" t="s">
        <v>1238</v>
      </c>
      <c r="C735" s="158" t="s">
        <v>1</v>
      </c>
      <c r="D735" s="250">
        <v>6209.35</v>
      </c>
      <c r="E735" s="251"/>
      <c r="F735" s="120" t="s">
        <v>1170</v>
      </c>
      <c r="G735" s="121" t="s">
        <v>1119</v>
      </c>
      <c r="H735" s="115"/>
      <c r="I735" s="115"/>
      <c r="J735" s="115"/>
      <c r="K735" s="115"/>
      <c r="L735" s="115"/>
    </row>
    <row r="736" spans="1:12" x14ac:dyDescent="0.25">
      <c r="A736" s="142" t="s">
        <v>1113</v>
      </c>
      <c r="B736" s="128" t="s">
        <v>1238</v>
      </c>
      <c r="C736" s="177" t="s">
        <v>1</v>
      </c>
      <c r="D736" s="250">
        <v>6209.35</v>
      </c>
      <c r="E736" s="251"/>
      <c r="F736" s="120" t="s">
        <v>1170</v>
      </c>
      <c r="G736" s="121" t="s">
        <v>1119</v>
      </c>
      <c r="H736" s="115"/>
      <c r="I736" s="115"/>
      <c r="J736" s="115"/>
      <c r="K736" s="115"/>
      <c r="L736" s="115"/>
    </row>
    <row r="737" spans="1:12" x14ac:dyDescent="0.25">
      <c r="A737" s="142" t="s">
        <v>1113</v>
      </c>
      <c r="B737" s="128" t="s">
        <v>1238</v>
      </c>
      <c r="C737" s="177" t="s">
        <v>1</v>
      </c>
      <c r="D737" s="250">
        <v>6209.35</v>
      </c>
      <c r="E737" s="251"/>
      <c r="F737" s="120" t="s">
        <v>1170</v>
      </c>
      <c r="G737" s="121" t="s">
        <v>1119</v>
      </c>
      <c r="H737" s="115"/>
      <c r="I737" s="115"/>
      <c r="J737" s="115"/>
      <c r="K737" s="115"/>
      <c r="L737" s="115"/>
    </row>
    <row r="738" spans="1:12" x14ac:dyDescent="0.25">
      <c r="A738" s="142" t="s">
        <v>1113</v>
      </c>
      <c r="B738" s="128" t="s">
        <v>1238</v>
      </c>
      <c r="C738" s="177" t="s">
        <v>1</v>
      </c>
      <c r="D738" s="250">
        <v>6209.35</v>
      </c>
      <c r="E738" s="251"/>
      <c r="F738" s="120" t="s">
        <v>1170</v>
      </c>
      <c r="G738" s="121" t="s">
        <v>1119</v>
      </c>
      <c r="H738" s="115"/>
      <c r="I738" s="115"/>
      <c r="J738" s="115"/>
      <c r="K738" s="115"/>
      <c r="L738" s="115"/>
    </row>
    <row r="739" spans="1:12" x14ac:dyDescent="0.25">
      <c r="A739" s="142" t="s">
        <v>1113</v>
      </c>
      <c r="B739" s="128" t="s">
        <v>1238</v>
      </c>
      <c r="C739" s="177" t="s">
        <v>1</v>
      </c>
      <c r="D739" s="250">
        <v>6209.35</v>
      </c>
      <c r="E739" s="251"/>
      <c r="F739" s="120" t="s">
        <v>1170</v>
      </c>
      <c r="G739" s="121" t="s">
        <v>1119</v>
      </c>
      <c r="H739" s="115"/>
      <c r="I739" s="115"/>
      <c r="J739" s="115"/>
      <c r="K739" s="115"/>
      <c r="L739" s="115"/>
    </row>
    <row r="740" spans="1:12" x14ac:dyDescent="0.25">
      <c r="A740" s="142" t="s">
        <v>1113</v>
      </c>
      <c r="B740" s="128" t="s">
        <v>1238</v>
      </c>
      <c r="C740" s="177" t="s">
        <v>1</v>
      </c>
      <c r="D740" s="250">
        <v>6209.35</v>
      </c>
      <c r="E740" s="251"/>
      <c r="F740" s="120" t="s">
        <v>1170</v>
      </c>
      <c r="G740" s="121" t="s">
        <v>1119</v>
      </c>
      <c r="H740" s="115"/>
      <c r="I740" s="115"/>
      <c r="J740" s="115"/>
      <c r="K740" s="115"/>
      <c r="L740" s="115"/>
    </row>
    <row r="741" spans="1:12" x14ac:dyDescent="0.25">
      <c r="A741" s="142" t="s">
        <v>1113</v>
      </c>
      <c r="B741" s="128" t="s">
        <v>1238</v>
      </c>
      <c r="C741" s="177" t="s">
        <v>1</v>
      </c>
      <c r="D741" s="250">
        <v>6209.35</v>
      </c>
      <c r="E741" s="251"/>
      <c r="F741" s="120" t="s">
        <v>1170</v>
      </c>
      <c r="G741" s="121" t="s">
        <v>1119</v>
      </c>
      <c r="H741" s="115"/>
      <c r="I741" s="115"/>
      <c r="J741" s="115"/>
      <c r="K741" s="115"/>
      <c r="L741" s="115"/>
    </row>
    <row r="742" spans="1:12" x14ac:dyDescent="0.25">
      <c r="A742" s="142" t="s">
        <v>1113</v>
      </c>
      <c r="B742" s="161" t="s">
        <v>1239</v>
      </c>
      <c r="C742" s="179" t="s">
        <v>71</v>
      </c>
      <c r="D742" s="264">
        <v>6300</v>
      </c>
      <c r="E742" s="265"/>
      <c r="F742" s="120" t="s">
        <v>1118</v>
      </c>
      <c r="G742" s="121" t="s">
        <v>1119</v>
      </c>
      <c r="H742" s="115"/>
      <c r="I742" s="115"/>
      <c r="J742" s="115"/>
      <c r="K742" s="115"/>
      <c r="L742" s="115"/>
    </row>
    <row r="743" spans="1:12" x14ac:dyDescent="0.25">
      <c r="A743" s="142" t="s">
        <v>1113</v>
      </c>
      <c r="B743" s="128" t="s">
        <v>1186</v>
      </c>
      <c r="C743" s="179" t="s">
        <v>72</v>
      </c>
      <c r="D743" s="250">
        <v>6600</v>
      </c>
      <c r="E743" s="251"/>
      <c r="F743" s="120" t="s">
        <v>1118</v>
      </c>
      <c r="G743" s="121" t="s">
        <v>1119</v>
      </c>
      <c r="H743" s="115"/>
      <c r="I743" s="115"/>
      <c r="J743" s="115"/>
      <c r="K743" s="115"/>
      <c r="L743" s="115"/>
    </row>
    <row r="744" spans="1:12" x14ac:dyDescent="0.25">
      <c r="A744" s="142" t="s">
        <v>1113</v>
      </c>
      <c r="B744" s="124" t="s">
        <v>1240</v>
      </c>
      <c r="C744" s="177" t="s">
        <v>70</v>
      </c>
      <c r="D744" s="252">
        <v>6696.83</v>
      </c>
      <c r="E744" s="253"/>
      <c r="F744" s="120" t="s">
        <v>1118</v>
      </c>
      <c r="G744" s="121" t="s">
        <v>1119</v>
      </c>
      <c r="H744" s="115"/>
      <c r="I744" s="115"/>
      <c r="J744" s="115"/>
      <c r="K744" s="115"/>
      <c r="L744" s="115"/>
    </row>
    <row r="745" spans="1:12" x14ac:dyDescent="0.25">
      <c r="A745" s="142" t="s">
        <v>1113</v>
      </c>
      <c r="B745" s="124" t="s">
        <v>1241</v>
      </c>
      <c r="C745" s="177" t="s">
        <v>70</v>
      </c>
      <c r="D745" s="252">
        <v>7164</v>
      </c>
      <c r="E745" s="253"/>
      <c r="F745" s="120" t="s">
        <v>1118</v>
      </c>
      <c r="G745" s="121" t="s">
        <v>1119</v>
      </c>
      <c r="H745" s="115"/>
      <c r="I745" s="115"/>
      <c r="J745" s="115"/>
      <c r="K745" s="115"/>
      <c r="L745" s="115"/>
    </row>
    <row r="746" spans="1:12" x14ac:dyDescent="0.2">
      <c r="A746" s="142" t="s">
        <v>1113</v>
      </c>
      <c r="B746" s="180" t="s">
        <v>1242</v>
      </c>
      <c r="C746" s="179" t="s">
        <v>71</v>
      </c>
      <c r="D746" s="266">
        <v>7250.4</v>
      </c>
      <c r="E746" s="267"/>
      <c r="F746" s="120" t="s">
        <v>1118</v>
      </c>
      <c r="G746" s="121" t="s">
        <v>1119</v>
      </c>
      <c r="H746" s="115"/>
      <c r="I746" s="115"/>
      <c r="J746" s="115"/>
      <c r="K746" s="115"/>
      <c r="L746" s="115"/>
    </row>
    <row r="747" spans="1:12" x14ac:dyDescent="0.25">
      <c r="A747" s="142" t="s">
        <v>1113</v>
      </c>
      <c r="B747" s="128" t="s">
        <v>1186</v>
      </c>
      <c r="C747" s="179" t="s">
        <v>72</v>
      </c>
      <c r="D747" s="250">
        <v>7340</v>
      </c>
      <c r="E747" s="251"/>
      <c r="F747" s="120" t="s">
        <v>1195</v>
      </c>
      <c r="G747" s="121" t="s">
        <v>1116</v>
      </c>
      <c r="H747" s="115"/>
      <c r="I747" s="115"/>
      <c r="J747" s="115"/>
      <c r="K747" s="115"/>
      <c r="L747" s="115"/>
    </row>
    <row r="748" spans="1:12" x14ac:dyDescent="0.25">
      <c r="A748" s="142" t="s">
        <v>1113</v>
      </c>
      <c r="B748" s="123" t="s">
        <v>1243</v>
      </c>
      <c r="C748" s="181" t="s">
        <v>71</v>
      </c>
      <c r="D748" s="258">
        <v>7500</v>
      </c>
      <c r="E748" s="259"/>
      <c r="F748" s="120" t="s">
        <v>1118</v>
      </c>
      <c r="G748" s="121" t="s">
        <v>1119</v>
      </c>
      <c r="H748" s="115"/>
      <c r="I748" s="115"/>
      <c r="J748" s="115"/>
      <c r="K748" s="115"/>
      <c r="L748" s="115"/>
    </row>
    <row r="749" spans="1:12" x14ac:dyDescent="0.25">
      <c r="A749" s="142" t="s">
        <v>1113</v>
      </c>
      <c r="B749" s="124" t="s">
        <v>1244</v>
      </c>
      <c r="C749" s="177" t="s">
        <v>70</v>
      </c>
      <c r="D749" s="252">
        <v>7797.6</v>
      </c>
      <c r="E749" s="253"/>
      <c r="F749" s="120" t="s">
        <v>1118</v>
      </c>
      <c r="G749" s="121" t="s">
        <v>1116</v>
      </c>
      <c r="H749" s="115"/>
      <c r="I749" s="115"/>
      <c r="J749" s="115"/>
      <c r="K749" s="115"/>
      <c r="L749" s="115"/>
    </row>
    <row r="750" spans="1:12" x14ac:dyDescent="0.25">
      <c r="A750" s="142" t="s">
        <v>1113</v>
      </c>
      <c r="B750" s="123" t="s">
        <v>1245</v>
      </c>
      <c r="C750" s="178" t="s">
        <v>71</v>
      </c>
      <c r="D750" s="258">
        <v>7888.24</v>
      </c>
      <c r="E750" s="259"/>
      <c r="F750" s="120" t="s">
        <v>1118</v>
      </c>
      <c r="G750" s="121" t="s">
        <v>1119</v>
      </c>
      <c r="H750" s="115"/>
      <c r="I750" s="115"/>
      <c r="J750" s="115"/>
      <c r="K750" s="115"/>
      <c r="L750" s="115"/>
    </row>
    <row r="751" spans="1:12" x14ac:dyDescent="0.25">
      <c r="A751" s="142" t="s">
        <v>1113</v>
      </c>
      <c r="B751" s="124" t="s">
        <v>1246</v>
      </c>
      <c r="C751" s="177" t="s">
        <v>71</v>
      </c>
      <c r="D751" s="252">
        <f>4750+2000+2000</f>
        <v>8750</v>
      </c>
      <c r="E751" s="253"/>
      <c r="F751" s="120" t="s">
        <v>1118</v>
      </c>
      <c r="G751" s="121" t="s">
        <v>1119</v>
      </c>
      <c r="H751" s="115"/>
      <c r="I751" s="115"/>
      <c r="J751" s="115"/>
      <c r="K751" s="115"/>
      <c r="L751" s="115"/>
    </row>
    <row r="752" spans="1:12" x14ac:dyDescent="0.25">
      <c r="A752" s="142" t="s">
        <v>1113</v>
      </c>
      <c r="B752" s="123" t="s">
        <v>1247</v>
      </c>
      <c r="C752" s="178" t="s">
        <v>71</v>
      </c>
      <c r="D752" s="252">
        <v>8898.84</v>
      </c>
      <c r="E752" s="253"/>
      <c r="F752" s="120" t="s">
        <v>1118</v>
      </c>
      <c r="G752" s="121" t="s">
        <v>1119</v>
      </c>
      <c r="H752" s="115"/>
      <c r="I752" s="115"/>
      <c r="J752" s="115"/>
      <c r="K752" s="115"/>
      <c r="L752" s="115"/>
    </row>
    <row r="753" spans="1:12" x14ac:dyDescent="0.25">
      <c r="A753" s="142" t="s">
        <v>1113</v>
      </c>
      <c r="B753" s="128" t="s">
        <v>740</v>
      </c>
      <c r="C753" s="179" t="s">
        <v>72</v>
      </c>
      <c r="D753" s="250">
        <v>9900</v>
      </c>
      <c r="E753" s="251"/>
      <c r="F753" s="120" t="s">
        <v>1158</v>
      </c>
      <c r="G753" s="121" t="s">
        <v>1116</v>
      </c>
      <c r="H753" s="115"/>
      <c r="I753" s="115"/>
      <c r="J753" s="115"/>
      <c r="K753" s="115"/>
      <c r="L753" s="115"/>
    </row>
    <row r="754" spans="1:12" x14ac:dyDescent="0.25">
      <c r="A754" s="142" t="s">
        <v>1113</v>
      </c>
      <c r="B754" s="124" t="s">
        <v>1248</v>
      </c>
      <c r="C754" s="177" t="s">
        <v>71</v>
      </c>
      <c r="D754" s="252">
        <f>10000-20</f>
        <v>9980</v>
      </c>
      <c r="E754" s="253"/>
      <c r="F754" s="120" t="s">
        <v>1118</v>
      </c>
      <c r="G754" s="121" t="s">
        <v>1119</v>
      </c>
      <c r="H754" s="115"/>
      <c r="I754" s="115"/>
      <c r="J754" s="115"/>
      <c r="K754" s="115"/>
      <c r="L754" s="115"/>
    </row>
    <row r="755" spans="1:12" x14ac:dyDescent="0.2">
      <c r="A755" s="142" t="s">
        <v>1113</v>
      </c>
      <c r="B755" s="124" t="s">
        <v>1249</v>
      </c>
      <c r="C755" s="177" t="s">
        <v>71</v>
      </c>
      <c r="D755" s="260">
        <f>5700*2</f>
        <v>11400</v>
      </c>
      <c r="E755" s="261"/>
      <c r="F755" s="120" t="s">
        <v>1118</v>
      </c>
      <c r="G755" s="121" t="s">
        <v>1119</v>
      </c>
      <c r="H755" s="115"/>
      <c r="I755" s="115"/>
      <c r="J755" s="115"/>
      <c r="K755" s="115"/>
      <c r="L755" s="115"/>
    </row>
    <row r="756" spans="1:12" x14ac:dyDescent="0.25">
      <c r="A756" s="142" t="s">
        <v>1113</v>
      </c>
      <c r="B756" s="124" t="s">
        <v>1250</v>
      </c>
      <c r="C756" s="177" t="s">
        <v>71</v>
      </c>
      <c r="D756" s="252">
        <v>12205.32</v>
      </c>
      <c r="E756" s="253"/>
      <c r="F756" s="120" t="s">
        <v>1118</v>
      </c>
      <c r="G756" s="121" t="s">
        <v>1119</v>
      </c>
      <c r="H756" s="115"/>
      <c r="I756" s="115"/>
      <c r="J756" s="115"/>
      <c r="K756" s="115"/>
      <c r="L756" s="115"/>
    </row>
    <row r="757" spans="1:12" x14ac:dyDescent="0.25">
      <c r="A757" s="142" t="s">
        <v>1113</v>
      </c>
      <c r="B757" s="124" t="s">
        <v>1251</v>
      </c>
      <c r="C757" s="177" t="s">
        <v>71</v>
      </c>
      <c r="D757" s="252">
        <v>15000</v>
      </c>
      <c r="E757" s="253"/>
      <c r="F757" s="120" t="s">
        <v>1118</v>
      </c>
      <c r="G757" s="121" t="s">
        <v>1119</v>
      </c>
      <c r="H757" s="115"/>
      <c r="I757" s="115"/>
      <c r="J757" s="115"/>
      <c r="K757" s="115"/>
      <c r="L757" s="115"/>
    </row>
    <row r="758" spans="1:12" x14ac:dyDescent="0.25">
      <c r="A758" s="142" t="s">
        <v>1113</v>
      </c>
      <c r="B758" s="124" t="s">
        <v>1252</v>
      </c>
      <c r="C758" s="177" t="s">
        <v>70</v>
      </c>
      <c r="D758" s="252">
        <v>15070.8</v>
      </c>
      <c r="E758" s="253"/>
      <c r="F758" s="120" t="s">
        <v>1118</v>
      </c>
      <c r="G758" s="121" t="s">
        <v>1116</v>
      </c>
      <c r="H758" s="115"/>
      <c r="I758" s="115"/>
      <c r="J758" s="115"/>
      <c r="K758" s="115"/>
      <c r="L758" s="115"/>
    </row>
    <row r="759" spans="1:12" x14ac:dyDescent="0.25">
      <c r="A759" s="142" t="s">
        <v>1113</v>
      </c>
      <c r="B759" s="124" t="s">
        <v>1253</v>
      </c>
      <c r="C759" s="177" t="s">
        <v>71</v>
      </c>
      <c r="D759" s="252">
        <v>15750</v>
      </c>
      <c r="E759" s="253"/>
      <c r="F759" s="120" t="s">
        <v>1118</v>
      </c>
      <c r="G759" s="121" t="s">
        <v>1116</v>
      </c>
      <c r="H759" s="115"/>
      <c r="I759" s="115"/>
      <c r="J759" s="115"/>
      <c r="K759" s="115"/>
      <c r="L759" s="115"/>
    </row>
    <row r="760" spans="1:12" x14ac:dyDescent="0.25">
      <c r="A760" s="142" t="s">
        <v>1113</v>
      </c>
      <c r="B760" s="124" t="s">
        <v>1254</v>
      </c>
      <c r="C760" s="177" t="s">
        <v>71</v>
      </c>
      <c r="D760" s="252">
        <v>16028.4</v>
      </c>
      <c r="E760" s="253"/>
      <c r="F760" s="120" t="s">
        <v>1118</v>
      </c>
      <c r="G760" s="121" t="s">
        <v>1116</v>
      </c>
      <c r="H760" s="115"/>
      <c r="I760" s="115"/>
      <c r="J760" s="115"/>
      <c r="K760" s="115"/>
      <c r="L760" s="115"/>
    </row>
    <row r="761" spans="1:12" x14ac:dyDescent="0.25">
      <c r="A761" s="142" t="s">
        <v>1113</v>
      </c>
      <c r="B761" s="128" t="s">
        <v>1255</v>
      </c>
      <c r="C761" s="179" t="s">
        <v>2</v>
      </c>
      <c r="D761" s="262">
        <v>17100</v>
      </c>
      <c r="E761" s="263"/>
      <c r="F761" s="120" t="s">
        <v>1118</v>
      </c>
      <c r="G761" s="121" t="s">
        <v>1119</v>
      </c>
      <c r="H761" s="115"/>
      <c r="I761" s="115"/>
      <c r="J761" s="115"/>
      <c r="K761" s="115"/>
      <c r="L761" s="115"/>
    </row>
    <row r="762" spans="1:12" x14ac:dyDescent="0.2">
      <c r="A762" s="142" t="s">
        <v>1113</v>
      </c>
      <c r="B762" s="180" t="s">
        <v>1256</v>
      </c>
      <c r="C762" s="179" t="s">
        <v>71</v>
      </c>
      <c r="D762" s="266">
        <v>17100</v>
      </c>
      <c r="E762" s="267"/>
      <c r="F762" s="120" t="s">
        <v>1118</v>
      </c>
      <c r="G762" s="121" t="s">
        <v>1119</v>
      </c>
      <c r="H762" s="115"/>
      <c r="I762" s="115"/>
      <c r="J762" s="115"/>
      <c r="K762" s="115"/>
      <c r="L762" s="115"/>
    </row>
    <row r="763" spans="1:12" x14ac:dyDescent="0.25">
      <c r="A763" s="142" t="s">
        <v>1113</v>
      </c>
      <c r="B763" s="124" t="s">
        <v>1257</v>
      </c>
      <c r="C763" s="177" t="s">
        <v>71</v>
      </c>
      <c r="D763" s="252">
        <f>6056*3</f>
        <v>18168</v>
      </c>
      <c r="E763" s="253"/>
      <c r="F763" s="120" t="s">
        <v>1118</v>
      </c>
      <c r="G763" s="121" t="s">
        <v>1116</v>
      </c>
      <c r="H763" s="115"/>
      <c r="I763" s="115"/>
      <c r="J763" s="115"/>
      <c r="K763" s="115"/>
      <c r="L763" s="115"/>
    </row>
    <row r="764" spans="1:12" x14ac:dyDescent="0.25">
      <c r="A764" s="142" t="s">
        <v>1113</v>
      </c>
      <c r="B764" s="128" t="s">
        <v>1258</v>
      </c>
      <c r="C764" s="177" t="s">
        <v>71</v>
      </c>
      <c r="D764" s="250">
        <v>20580</v>
      </c>
      <c r="E764" s="251"/>
      <c r="F764" s="120" t="s">
        <v>1118</v>
      </c>
      <c r="G764" s="121" t="s">
        <v>1119</v>
      </c>
      <c r="H764" s="115"/>
      <c r="I764" s="115"/>
      <c r="J764" s="115"/>
      <c r="K764" s="115"/>
      <c r="L764" s="115"/>
    </row>
    <row r="765" spans="1:12" x14ac:dyDescent="0.25">
      <c r="A765" s="142" t="s">
        <v>1113</v>
      </c>
      <c r="B765" s="124" t="s">
        <v>1259</v>
      </c>
      <c r="C765" s="177" t="s">
        <v>71</v>
      </c>
      <c r="D765" s="252">
        <v>24758</v>
      </c>
      <c r="E765" s="253"/>
      <c r="F765" s="120" t="s">
        <v>1118</v>
      </c>
      <c r="G765" s="121" t="s">
        <v>1119</v>
      </c>
      <c r="H765" s="115"/>
      <c r="I765" s="115"/>
      <c r="J765" s="115"/>
      <c r="K765" s="115"/>
      <c r="L765" s="115"/>
    </row>
    <row r="766" spans="1:12" x14ac:dyDescent="0.25">
      <c r="A766" s="142" t="s">
        <v>1113</v>
      </c>
      <c r="B766" s="159" t="s">
        <v>1260</v>
      </c>
      <c r="C766" s="179" t="s">
        <v>71</v>
      </c>
      <c r="D766" s="254">
        <v>25080</v>
      </c>
      <c r="E766" s="255"/>
      <c r="F766" s="120" t="s">
        <v>1118</v>
      </c>
      <c r="G766" s="121" t="s">
        <v>1119</v>
      </c>
      <c r="H766" s="115"/>
      <c r="I766" s="115"/>
      <c r="J766" s="115"/>
      <c r="K766" s="115"/>
      <c r="L766" s="115"/>
    </row>
    <row r="767" spans="1:12" x14ac:dyDescent="0.25">
      <c r="A767" s="142" t="s">
        <v>1113</v>
      </c>
      <c r="B767" s="124" t="s">
        <v>1261</v>
      </c>
      <c r="C767" s="177" t="s">
        <v>70</v>
      </c>
      <c r="D767" s="252">
        <v>27600</v>
      </c>
      <c r="E767" s="253"/>
      <c r="F767" s="120" t="s">
        <v>1118</v>
      </c>
      <c r="G767" s="121" t="s">
        <v>1176</v>
      </c>
      <c r="H767" s="115"/>
      <c r="I767" s="115"/>
      <c r="J767" s="115"/>
      <c r="K767" s="115"/>
      <c r="L767" s="115"/>
    </row>
    <row r="768" spans="1:12" x14ac:dyDescent="0.2">
      <c r="A768" s="142" t="s">
        <v>1113</v>
      </c>
      <c r="B768" s="141" t="s">
        <v>1262</v>
      </c>
      <c r="C768" s="177" t="s">
        <v>70</v>
      </c>
      <c r="D768" s="260">
        <v>31505.040000000001</v>
      </c>
      <c r="E768" s="261"/>
      <c r="F768" s="120" t="s">
        <v>1118</v>
      </c>
      <c r="G768" s="121" t="s">
        <v>1119</v>
      </c>
      <c r="H768" s="115"/>
      <c r="I768" s="115"/>
      <c r="J768" s="115"/>
      <c r="K768" s="115"/>
      <c r="L768" s="115"/>
    </row>
    <row r="769" spans="1:12" x14ac:dyDescent="0.25">
      <c r="A769" s="142" t="s">
        <v>1113</v>
      </c>
      <c r="B769" s="159" t="s">
        <v>1263</v>
      </c>
      <c r="C769" s="179" t="s">
        <v>71</v>
      </c>
      <c r="D769" s="254">
        <v>33786.81</v>
      </c>
      <c r="E769" s="255"/>
      <c r="F769" s="120" t="s">
        <v>1118</v>
      </c>
      <c r="G769" s="121" t="s">
        <v>1119</v>
      </c>
      <c r="H769" s="115"/>
      <c r="I769" s="115"/>
      <c r="J769" s="115"/>
      <c r="K769" s="115"/>
      <c r="L769" s="115"/>
    </row>
    <row r="770" spans="1:12" x14ac:dyDescent="0.25">
      <c r="A770" s="142" t="s">
        <v>1113</v>
      </c>
      <c r="B770" s="124" t="s">
        <v>1264</v>
      </c>
      <c r="C770" s="177" t="s">
        <v>70</v>
      </c>
      <c r="D770" s="252">
        <v>45383.4</v>
      </c>
      <c r="E770" s="253"/>
      <c r="F770" s="120" t="s">
        <v>1118</v>
      </c>
      <c r="G770" s="121" t="s">
        <v>1265</v>
      </c>
      <c r="H770" s="115"/>
      <c r="I770" s="115"/>
      <c r="J770" s="115"/>
      <c r="K770" s="115"/>
      <c r="L770" s="115"/>
    </row>
    <row r="771" spans="1:12" x14ac:dyDescent="0.25">
      <c r="A771" s="142" t="s">
        <v>1113</v>
      </c>
      <c r="B771" s="128" t="s">
        <v>1266</v>
      </c>
      <c r="C771" s="179" t="s">
        <v>2</v>
      </c>
      <c r="D771" s="262">
        <v>46621.440000000002</v>
      </c>
      <c r="E771" s="263"/>
      <c r="F771" s="120" t="s">
        <v>1118</v>
      </c>
      <c r="G771" s="121" t="s">
        <v>1119</v>
      </c>
      <c r="H771" s="115"/>
      <c r="I771" s="115"/>
      <c r="J771" s="115"/>
      <c r="K771" s="115"/>
      <c r="L771" s="115"/>
    </row>
    <row r="772" spans="1:12" x14ac:dyDescent="0.25">
      <c r="A772" s="142" t="s">
        <v>1113</v>
      </c>
      <c r="B772" s="182" t="s">
        <v>1267</v>
      </c>
      <c r="C772" s="177" t="s">
        <v>70</v>
      </c>
      <c r="D772" s="252">
        <v>76635.600000000006</v>
      </c>
      <c r="E772" s="253"/>
      <c r="F772" s="120" t="s">
        <v>1118</v>
      </c>
      <c r="G772" s="121" t="s">
        <v>1265</v>
      </c>
      <c r="H772" s="115"/>
      <c r="I772" s="115"/>
      <c r="J772" s="115"/>
      <c r="K772" s="115"/>
      <c r="L772" s="115"/>
    </row>
    <row r="773" spans="1:12" x14ac:dyDescent="0.25">
      <c r="A773" s="142" t="s">
        <v>1113</v>
      </c>
      <c r="B773" s="182" t="s">
        <v>1268</v>
      </c>
      <c r="C773" s="177" t="s">
        <v>2</v>
      </c>
      <c r="D773" s="256">
        <v>150000</v>
      </c>
      <c r="E773" s="257"/>
      <c r="F773" s="120" t="s">
        <v>1269</v>
      </c>
      <c r="G773" s="121" t="s">
        <v>1116</v>
      </c>
      <c r="H773" s="115"/>
      <c r="I773" s="115"/>
      <c r="J773" s="115"/>
      <c r="K773" s="115"/>
      <c r="L773" s="115"/>
    </row>
    <row r="774" spans="1:12" x14ac:dyDescent="0.25">
      <c r="A774" s="142" t="s">
        <v>1113</v>
      </c>
      <c r="B774" s="182" t="s">
        <v>1268</v>
      </c>
      <c r="C774" s="177" t="s">
        <v>2</v>
      </c>
      <c r="D774" s="256">
        <v>150000</v>
      </c>
      <c r="E774" s="257"/>
      <c r="F774" s="120" t="s">
        <v>1269</v>
      </c>
      <c r="G774" s="121" t="s">
        <v>1116</v>
      </c>
      <c r="H774" s="115"/>
      <c r="I774" s="115"/>
      <c r="J774" s="115"/>
      <c r="K774" s="115"/>
      <c r="L774" s="115"/>
    </row>
    <row r="775" spans="1:12" x14ac:dyDescent="0.2">
      <c r="A775" s="142" t="s">
        <v>1113</v>
      </c>
      <c r="B775" s="124" t="s">
        <v>1270</v>
      </c>
      <c r="C775" s="177" t="s">
        <v>71</v>
      </c>
      <c r="D775" s="260">
        <v>151291.9</v>
      </c>
      <c r="E775" s="261"/>
      <c r="F775" s="120" t="s">
        <v>1118</v>
      </c>
      <c r="G775" s="121" t="s">
        <v>1116</v>
      </c>
      <c r="H775" s="115"/>
      <c r="I775" s="115"/>
      <c r="J775" s="115"/>
      <c r="K775" s="115"/>
      <c r="L775" s="115"/>
    </row>
    <row r="776" spans="1:12" x14ac:dyDescent="0.25">
      <c r="A776" s="142" t="s">
        <v>1113</v>
      </c>
      <c r="B776" s="124" t="s">
        <v>1271</v>
      </c>
      <c r="C776" s="177" t="s">
        <v>70</v>
      </c>
      <c r="D776" s="252">
        <v>171000</v>
      </c>
      <c r="E776" s="253"/>
      <c r="F776" s="120" t="s">
        <v>1118</v>
      </c>
      <c r="G776" s="121" t="s">
        <v>1265</v>
      </c>
      <c r="H776" s="115"/>
      <c r="I776" s="115"/>
      <c r="J776" s="115"/>
      <c r="K776" s="115"/>
      <c r="L776" s="115"/>
    </row>
    <row r="777" spans="1:12" x14ac:dyDescent="0.25">
      <c r="A777" s="142" t="s">
        <v>1113</v>
      </c>
      <c r="B777" s="128" t="s">
        <v>1272</v>
      </c>
      <c r="C777" s="179" t="s">
        <v>2</v>
      </c>
      <c r="D777" s="262">
        <v>254000.03</v>
      </c>
      <c r="E777" s="263"/>
      <c r="F777" s="120" t="s">
        <v>1118</v>
      </c>
      <c r="G777" s="121" t="s">
        <v>1119</v>
      </c>
      <c r="H777" s="115"/>
      <c r="I777" s="115"/>
      <c r="J777" s="115"/>
      <c r="K777" s="115"/>
      <c r="L777" s="115"/>
    </row>
    <row r="778" spans="1:12" x14ac:dyDescent="0.25">
      <c r="A778" s="142" t="s">
        <v>1113</v>
      </c>
      <c r="B778" s="128" t="s">
        <v>1273</v>
      </c>
      <c r="C778" s="179" t="s">
        <v>2</v>
      </c>
      <c r="D778" s="250">
        <v>427777.78</v>
      </c>
      <c r="E778" s="251"/>
      <c r="F778" s="120" t="s">
        <v>1118</v>
      </c>
      <c r="G778" s="121" t="s">
        <v>1119</v>
      </c>
      <c r="H778" s="115"/>
      <c r="I778" s="115"/>
      <c r="J778" s="115"/>
      <c r="K778" s="115"/>
      <c r="L778" s="115"/>
    </row>
    <row r="779" spans="1:12" x14ac:dyDescent="0.25">
      <c r="A779" s="142" t="s">
        <v>1113</v>
      </c>
      <c r="B779" s="128" t="s">
        <v>1273</v>
      </c>
      <c r="C779" s="179" t="s">
        <v>2</v>
      </c>
      <c r="D779" s="250">
        <v>427777.78</v>
      </c>
      <c r="E779" s="251"/>
      <c r="F779" s="120" t="s">
        <v>1118</v>
      </c>
      <c r="G779" s="121" t="s">
        <v>1119</v>
      </c>
      <c r="H779" s="115"/>
      <c r="I779" s="115"/>
      <c r="J779" s="115"/>
      <c r="K779" s="115"/>
      <c r="L779" s="115"/>
    </row>
    <row r="780" spans="1:12" x14ac:dyDescent="0.25">
      <c r="A780" s="142" t="s">
        <v>1113</v>
      </c>
      <c r="B780" s="128" t="s">
        <v>1274</v>
      </c>
      <c r="C780" s="179" t="s">
        <v>2</v>
      </c>
      <c r="D780" s="250">
        <v>481642.02</v>
      </c>
      <c r="E780" s="251"/>
      <c r="F780" s="120" t="s">
        <v>1118</v>
      </c>
      <c r="G780" s="121" t="s">
        <v>1116</v>
      </c>
      <c r="H780" s="115"/>
      <c r="I780" s="115"/>
      <c r="J780" s="115"/>
      <c r="K780" s="115"/>
      <c r="L780" s="115"/>
    </row>
    <row r="781" spans="1:12" x14ac:dyDescent="0.25">
      <c r="A781" s="142" t="s">
        <v>1113</v>
      </c>
      <c r="B781" s="128" t="s">
        <v>1275</v>
      </c>
      <c r="C781" s="179" t="s">
        <v>2</v>
      </c>
      <c r="D781" s="250">
        <v>800000</v>
      </c>
      <c r="E781" s="251"/>
      <c r="F781" s="120" t="s">
        <v>1276</v>
      </c>
      <c r="G781" s="121" t="s">
        <v>1116</v>
      </c>
      <c r="H781" s="115"/>
      <c r="I781" s="115"/>
      <c r="J781" s="115"/>
      <c r="K781" s="115"/>
      <c r="L781" s="115"/>
    </row>
    <row r="782" spans="1:12" x14ac:dyDescent="0.25">
      <c r="A782" s="142" t="s">
        <v>1113</v>
      </c>
      <c r="B782" s="128" t="s">
        <v>1275</v>
      </c>
      <c r="C782" s="179" t="s">
        <v>2</v>
      </c>
      <c r="D782" s="250">
        <v>800000</v>
      </c>
      <c r="E782" s="251"/>
      <c r="F782" s="120" t="s">
        <v>1276</v>
      </c>
      <c r="G782" s="121" t="s">
        <v>1116</v>
      </c>
      <c r="H782" s="115"/>
      <c r="I782" s="115"/>
      <c r="J782" s="115"/>
      <c r="K782" s="115"/>
      <c r="L782" s="115"/>
    </row>
    <row r="783" spans="1:12" x14ac:dyDescent="0.25">
      <c r="A783" s="142" t="s">
        <v>1113</v>
      </c>
      <c r="B783" s="128" t="s">
        <v>1277</v>
      </c>
      <c r="C783" s="179" t="s">
        <v>2</v>
      </c>
      <c r="D783" s="250">
        <v>1200000</v>
      </c>
      <c r="E783" s="251"/>
      <c r="F783" s="120" t="s">
        <v>1276</v>
      </c>
      <c r="G783" s="121" t="s">
        <v>1116</v>
      </c>
      <c r="H783" s="115"/>
      <c r="I783" s="115"/>
      <c r="J783" s="115"/>
      <c r="K783" s="115"/>
      <c r="L783" s="115"/>
    </row>
    <row r="784" spans="1:12" x14ac:dyDescent="0.25">
      <c r="A784" s="104"/>
      <c r="B784" s="108"/>
      <c r="C784" s="118"/>
      <c r="D784" s="229"/>
      <c r="E784" s="229">
        <v>5996063.1199999992</v>
      </c>
      <c r="F784" s="183"/>
      <c r="G784" s="121"/>
      <c r="H784" s="115"/>
      <c r="I784" s="115"/>
      <c r="J784" s="115"/>
      <c r="K784" s="115"/>
      <c r="L784" s="115"/>
    </row>
    <row r="785" spans="1:12" x14ac:dyDescent="0.25">
      <c r="A785" s="184"/>
      <c r="B785" s="185"/>
      <c r="C785" s="185"/>
      <c r="D785" s="268"/>
      <c r="E785" s="269"/>
      <c r="F785" s="186"/>
      <c r="G785" s="121"/>
      <c r="H785" s="115"/>
      <c r="I785" s="115"/>
      <c r="J785" s="115"/>
      <c r="K785" s="115"/>
      <c r="L785" s="115"/>
    </row>
    <row r="786" spans="1:12" ht="15.75" thickBot="1" x14ac:dyDescent="0.3">
      <c r="A786" s="187"/>
      <c r="B786" s="188"/>
      <c r="C786" s="104"/>
      <c r="D786" s="228"/>
      <c r="E786" s="270">
        <f>SUM(E8:E784)</f>
        <v>16647786.6</v>
      </c>
      <c r="F786" s="189"/>
      <c r="G786" s="121"/>
      <c r="H786" s="115"/>
      <c r="I786" s="115"/>
      <c r="J786" s="115"/>
      <c r="K786" s="115"/>
      <c r="L786" s="115"/>
    </row>
    <row r="787" spans="1:12" ht="15.75" thickTop="1" x14ac:dyDescent="0.25">
      <c r="A787" s="99"/>
      <c r="B787" s="190"/>
      <c r="F787" s="100"/>
      <c r="G787" s="121"/>
      <c r="H787" s="115"/>
      <c r="I787" s="115"/>
      <c r="J787" s="115"/>
      <c r="K787" s="115"/>
      <c r="L787" s="115"/>
    </row>
    <row r="788" spans="1:12" s="87" customFormat="1" hidden="1" x14ac:dyDescent="0.2">
      <c r="A788" s="86" t="s">
        <v>1278</v>
      </c>
      <c r="D788" s="225"/>
      <c r="E788" s="226"/>
      <c r="F788" s="88"/>
      <c r="G788" s="108"/>
      <c r="H788" s="115"/>
    </row>
    <row r="789" spans="1:12" ht="15.75" hidden="1" thickBot="1" x14ac:dyDescent="0.25">
      <c r="A789" s="89" t="s">
        <v>49</v>
      </c>
      <c r="B789" s="89" t="s">
        <v>50</v>
      </c>
      <c r="C789" s="89" t="s">
        <v>51</v>
      </c>
      <c r="D789" s="273" t="s">
        <v>52</v>
      </c>
      <c r="E789" s="274"/>
      <c r="F789" s="101" t="s">
        <v>53</v>
      </c>
      <c r="G789" s="104"/>
    </row>
    <row r="790" spans="1:12" ht="15.75" hidden="1" thickTop="1" x14ac:dyDescent="0.2">
      <c r="A790" s="191" t="s">
        <v>1279</v>
      </c>
      <c r="B790" s="191" t="s">
        <v>404</v>
      </c>
      <c r="C790" s="192" t="s">
        <v>1280</v>
      </c>
      <c r="D790" s="275">
        <v>25270.22</v>
      </c>
      <c r="E790" s="276"/>
      <c r="F790" s="193"/>
      <c r="G790" s="104"/>
    </row>
    <row r="791" spans="1:12" hidden="1" x14ac:dyDescent="0.2">
      <c r="A791" s="191" t="s">
        <v>1281</v>
      </c>
      <c r="B791" s="191" t="s">
        <v>404</v>
      </c>
      <c r="C791" s="192" t="s">
        <v>1280</v>
      </c>
      <c r="D791" s="275">
        <v>25270.22</v>
      </c>
      <c r="E791" s="276"/>
      <c r="F791" s="193"/>
      <c r="G791" s="104"/>
    </row>
    <row r="792" spans="1:12" hidden="1" x14ac:dyDescent="0.2">
      <c r="A792" s="191" t="s">
        <v>1282</v>
      </c>
      <c r="B792" s="191" t="s">
        <v>1283</v>
      </c>
      <c r="C792" s="192" t="s">
        <v>71</v>
      </c>
      <c r="D792" s="275">
        <v>99969.59</v>
      </c>
      <c r="E792" s="276"/>
      <c r="F792" s="193"/>
      <c r="G792" s="104"/>
    </row>
    <row r="793" spans="1:12" hidden="1" x14ac:dyDescent="0.2">
      <c r="A793" s="191"/>
      <c r="B793" s="191"/>
      <c r="C793" s="192"/>
      <c r="D793" s="277">
        <f>SUM(D790:D792)</f>
        <v>150510.03</v>
      </c>
      <c r="E793" s="276"/>
      <c r="F793" s="105"/>
      <c r="G793" s="104"/>
    </row>
    <row r="794" spans="1:12" hidden="1" x14ac:dyDescent="0.2">
      <c r="A794" s="194"/>
      <c r="B794" s="104"/>
      <c r="C794" s="195"/>
      <c r="D794" s="275"/>
      <c r="E794" s="276"/>
      <c r="F794" s="196"/>
      <c r="G794" s="104"/>
    </row>
    <row r="795" spans="1:12" hidden="1" x14ac:dyDescent="0.2">
      <c r="A795" s="131" t="s">
        <v>1284</v>
      </c>
      <c r="B795" s="104" t="s">
        <v>1285</v>
      </c>
      <c r="C795" s="197" t="s">
        <v>1</v>
      </c>
      <c r="D795" s="275">
        <v>131086.31</v>
      </c>
      <c r="E795" s="276"/>
      <c r="F795" s="196"/>
      <c r="G795" s="104"/>
    </row>
    <row r="796" spans="1:12" hidden="1" x14ac:dyDescent="0.2">
      <c r="A796" s="131" t="s">
        <v>1284</v>
      </c>
      <c r="B796" s="104" t="s">
        <v>1285</v>
      </c>
      <c r="C796" s="197" t="s">
        <v>72</v>
      </c>
      <c r="D796" s="275">
        <v>14500</v>
      </c>
      <c r="E796" s="276"/>
      <c r="F796" s="198"/>
      <c r="G796" s="104"/>
    </row>
    <row r="797" spans="1:12" hidden="1" x14ac:dyDescent="0.2">
      <c r="A797" s="199"/>
      <c r="B797" s="200"/>
      <c r="C797" s="197"/>
      <c r="D797" s="277">
        <f>SUM(D795:D796)</f>
        <v>145586.31</v>
      </c>
      <c r="E797" s="276"/>
      <c r="F797" s="198"/>
      <c r="G797" s="104"/>
    </row>
    <row r="798" spans="1:12" ht="15.75" hidden="1" thickBot="1" x14ac:dyDescent="0.3">
      <c r="A798" s="102"/>
      <c r="B798" s="103"/>
      <c r="C798" s="104"/>
      <c r="D798" s="278"/>
      <c r="E798" s="276"/>
      <c r="F798" s="201"/>
      <c r="G798" s="104"/>
    </row>
    <row r="799" spans="1:12" ht="15.75" hidden="1" thickBot="1" x14ac:dyDescent="0.25">
      <c r="A799" s="106" t="s">
        <v>1286</v>
      </c>
      <c r="B799" s="107"/>
      <c r="C799" s="108"/>
      <c r="D799" s="279"/>
      <c r="E799" s="280"/>
      <c r="F799" s="109"/>
      <c r="G799" s="104"/>
    </row>
    <row r="800" spans="1:12" ht="15.75" hidden="1" thickTop="1" x14ac:dyDescent="0.2">
      <c r="A800" s="110"/>
      <c r="B800" s="111"/>
      <c r="C800" s="87"/>
      <c r="D800" s="281"/>
      <c r="E800" s="282"/>
      <c r="F800" s="112"/>
    </row>
    <row r="978" spans="4:6" x14ac:dyDescent="0.25">
      <c r="D978" s="283"/>
      <c r="E978" s="284"/>
      <c r="F978" s="202"/>
    </row>
    <row r="979" spans="4:6" x14ac:dyDescent="0.25">
      <c r="D979" s="283"/>
      <c r="E979" s="284"/>
      <c r="F979" s="202"/>
    </row>
    <row r="980" spans="4:6" x14ac:dyDescent="0.25">
      <c r="D980" s="283"/>
      <c r="E980" s="284"/>
      <c r="F980" s="202"/>
    </row>
    <row r="981" spans="4:6" x14ac:dyDescent="0.25">
      <c r="D981" s="283"/>
      <c r="E981" s="284"/>
      <c r="F981" s="202"/>
    </row>
    <row r="982" spans="4:6" x14ac:dyDescent="0.25">
      <c r="D982" s="283"/>
      <c r="E982" s="284"/>
      <c r="F982" s="202"/>
    </row>
    <row r="983" spans="4:6" x14ac:dyDescent="0.25">
      <c r="D983" s="283"/>
      <c r="E983" s="284"/>
      <c r="F983" s="202"/>
    </row>
    <row r="984" spans="4:6" x14ac:dyDescent="0.25">
      <c r="D984" s="283"/>
      <c r="E984" s="284"/>
      <c r="F984" s="202"/>
    </row>
    <row r="1031" spans="1:6" x14ac:dyDescent="0.25">
      <c r="A1031" s="92" t="s">
        <v>70</v>
      </c>
      <c r="D1031" s="283"/>
      <c r="E1031" s="284"/>
      <c r="F1031" s="202"/>
    </row>
    <row r="1032" spans="1:6" x14ac:dyDescent="0.25">
      <c r="A1032" s="92" t="s">
        <v>1</v>
      </c>
      <c r="D1032" s="283"/>
      <c r="E1032" s="284"/>
      <c r="F1032" s="202"/>
    </row>
    <row r="1033" spans="1:6" x14ac:dyDescent="0.25">
      <c r="A1033" s="92" t="s">
        <v>71</v>
      </c>
      <c r="D1033" s="283"/>
      <c r="E1033" s="284"/>
      <c r="F1033" s="202"/>
    </row>
    <row r="1034" spans="1:6" x14ac:dyDescent="0.25">
      <c r="A1034" s="92" t="s">
        <v>72</v>
      </c>
      <c r="D1034" s="283"/>
      <c r="E1034" s="284"/>
      <c r="F1034" s="202"/>
    </row>
    <row r="1035" spans="1:6" x14ac:dyDescent="0.25">
      <c r="A1035" s="92" t="s">
        <v>4</v>
      </c>
      <c r="D1035" s="283"/>
      <c r="E1035" s="284"/>
      <c r="F1035" s="202"/>
    </row>
    <row r="1036" spans="1:6" x14ac:dyDescent="0.25">
      <c r="A1036" s="92" t="s">
        <v>2</v>
      </c>
      <c r="D1036" s="283"/>
      <c r="E1036" s="284"/>
      <c r="F1036" s="202"/>
    </row>
    <row r="1037" spans="1:6" x14ac:dyDescent="0.25">
      <c r="A1037" s="92" t="s">
        <v>0</v>
      </c>
      <c r="D1037" s="283"/>
      <c r="E1037" s="284"/>
      <c r="F1037" s="202"/>
    </row>
  </sheetData>
  <dataValidations count="6">
    <dataValidation type="list" allowBlank="1" showInputMessage="1" showErrorMessage="1" sqref="B431:B433 C409:C631 C644 C651:C783">
      <formula1>$A$794:$A$800</formula1>
    </dataValidation>
    <dataValidation type="list" allowBlank="1" showInputMessage="1" showErrorMessage="1" sqref="C238">
      <formula1>$A$548:$A$554</formula1>
    </dataValidation>
    <dataValidation type="list" allowBlank="1" showInputMessage="1" showErrorMessage="1" sqref="C635:C639">
      <formula1>$A$606:$A$612</formula1>
    </dataValidation>
    <dataValidation type="list" allowBlank="1" showInputMessage="1" showErrorMessage="1" sqref="C632:C634 C645:C650 C640:C643">
      <formula1>$A$607:$A$613</formula1>
    </dataValidation>
    <dataValidation type="list" allowBlank="1" showInputMessage="1" showErrorMessage="1" sqref="D66270:E66290 IZ66270:IZ66290 SV66270:SV66290 ACR66270:ACR66290 AMN66270:AMN66290 AWJ66270:AWJ66290 BGF66270:BGF66290 BQB66270:BQB66290 BZX66270:BZX66290 CJT66270:CJT66290 CTP66270:CTP66290 DDL66270:DDL66290 DNH66270:DNH66290 DXD66270:DXD66290 EGZ66270:EGZ66290 EQV66270:EQV66290 FAR66270:FAR66290 FKN66270:FKN66290 FUJ66270:FUJ66290 GEF66270:GEF66290 GOB66270:GOB66290 GXX66270:GXX66290 HHT66270:HHT66290 HRP66270:HRP66290 IBL66270:IBL66290 ILH66270:ILH66290 IVD66270:IVD66290 JEZ66270:JEZ66290 JOV66270:JOV66290 JYR66270:JYR66290 KIN66270:KIN66290 KSJ66270:KSJ66290 LCF66270:LCF66290 LMB66270:LMB66290 LVX66270:LVX66290 MFT66270:MFT66290 MPP66270:MPP66290 MZL66270:MZL66290 NJH66270:NJH66290 NTD66270:NTD66290 OCZ66270:OCZ66290 OMV66270:OMV66290 OWR66270:OWR66290 PGN66270:PGN66290 PQJ66270:PQJ66290 QAF66270:QAF66290 QKB66270:QKB66290 QTX66270:QTX66290 RDT66270:RDT66290 RNP66270:RNP66290 RXL66270:RXL66290 SHH66270:SHH66290 SRD66270:SRD66290 TAZ66270:TAZ66290 TKV66270:TKV66290 TUR66270:TUR66290 UEN66270:UEN66290 UOJ66270:UOJ66290 UYF66270:UYF66290 VIB66270:VIB66290 VRX66270:VRX66290 WBT66270:WBT66290 WLP66270:WLP66290 WVL66270:WVL66290 D131806:E131826 IZ131806:IZ131826 SV131806:SV131826 ACR131806:ACR131826 AMN131806:AMN131826 AWJ131806:AWJ131826 BGF131806:BGF131826 BQB131806:BQB131826 BZX131806:BZX131826 CJT131806:CJT131826 CTP131806:CTP131826 DDL131806:DDL131826 DNH131806:DNH131826 DXD131806:DXD131826 EGZ131806:EGZ131826 EQV131806:EQV131826 FAR131806:FAR131826 FKN131806:FKN131826 FUJ131806:FUJ131826 GEF131806:GEF131826 GOB131806:GOB131826 GXX131806:GXX131826 HHT131806:HHT131826 HRP131806:HRP131826 IBL131806:IBL131826 ILH131806:ILH131826 IVD131806:IVD131826 JEZ131806:JEZ131826 JOV131806:JOV131826 JYR131806:JYR131826 KIN131806:KIN131826 KSJ131806:KSJ131826 LCF131806:LCF131826 LMB131806:LMB131826 LVX131806:LVX131826 MFT131806:MFT131826 MPP131806:MPP131826 MZL131806:MZL131826 NJH131806:NJH131826 NTD131806:NTD131826 OCZ131806:OCZ131826 OMV131806:OMV131826 OWR131806:OWR131826 PGN131806:PGN131826 PQJ131806:PQJ131826 QAF131806:QAF131826 QKB131806:QKB131826 QTX131806:QTX131826 RDT131806:RDT131826 RNP131806:RNP131826 RXL131806:RXL131826 SHH131806:SHH131826 SRD131806:SRD131826 TAZ131806:TAZ131826 TKV131806:TKV131826 TUR131806:TUR131826 UEN131806:UEN131826 UOJ131806:UOJ131826 UYF131806:UYF131826 VIB131806:VIB131826 VRX131806:VRX131826 WBT131806:WBT131826 WLP131806:WLP131826 WVL131806:WVL131826 D197342:E197362 IZ197342:IZ197362 SV197342:SV197362 ACR197342:ACR197362 AMN197342:AMN197362 AWJ197342:AWJ197362 BGF197342:BGF197362 BQB197342:BQB197362 BZX197342:BZX197362 CJT197342:CJT197362 CTP197342:CTP197362 DDL197342:DDL197362 DNH197342:DNH197362 DXD197342:DXD197362 EGZ197342:EGZ197362 EQV197342:EQV197362 FAR197342:FAR197362 FKN197342:FKN197362 FUJ197342:FUJ197362 GEF197342:GEF197362 GOB197342:GOB197362 GXX197342:GXX197362 HHT197342:HHT197362 HRP197342:HRP197362 IBL197342:IBL197362 ILH197342:ILH197362 IVD197342:IVD197362 JEZ197342:JEZ197362 JOV197342:JOV197362 JYR197342:JYR197362 KIN197342:KIN197362 KSJ197342:KSJ197362 LCF197342:LCF197362 LMB197342:LMB197362 LVX197342:LVX197362 MFT197342:MFT197362 MPP197342:MPP197362 MZL197342:MZL197362 NJH197342:NJH197362 NTD197342:NTD197362 OCZ197342:OCZ197362 OMV197342:OMV197362 OWR197342:OWR197362 PGN197342:PGN197362 PQJ197342:PQJ197362 QAF197342:QAF197362 QKB197342:QKB197362 QTX197342:QTX197362 RDT197342:RDT197362 RNP197342:RNP197362 RXL197342:RXL197362 SHH197342:SHH197362 SRD197342:SRD197362 TAZ197342:TAZ197362 TKV197342:TKV197362 TUR197342:TUR197362 UEN197342:UEN197362 UOJ197342:UOJ197362 UYF197342:UYF197362 VIB197342:VIB197362 VRX197342:VRX197362 WBT197342:WBT197362 WLP197342:WLP197362 WVL197342:WVL197362 D262878:E262898 IZ262878:IZ262898 SV262878:SV262898 ACR262878:ACR262898 AMN262878:AMN262898 AWJ262878:AWJ262898 BGF262878:BGF262898 BQB262878:BQB262898 BZX262878:BZX262898 CJT262878:CJT262898 CTP262878:CTP262898 DDL262878:DDL262898 DNH262878:DNH262898 DXD262878:DXD262898 EGZ262878:EGZ262898 EQV262878:EQV262898 FAR262878:FAR262898 FKN262878:FKN262898 FUJ262878:FUJ262898 GEF262878:GEF262898 GOB262878:GOB262898 GXX262878:GXX262898 HHT262878:HHT262898 HRP262878:HRP262898 IBL262878:IBL262898 ILH262878:ILH262898 IVD262878:IVD262898 JEZ262878:JEZ262898 JOV262878:JOV262898 JYR262878:JYR262898 KIN262878:KIN262898 KSJ262878:KSJ262898 LCF262878:LCF262898 LMB262878:LMB262898 LVX262878:LVX262898 MFT262878:MFT262898 MPP262878:MPP262898 MZL262878:MZL262898 NJH262878:NJH262898 NTD262878:NTD262898 OCZ262878:OCZ262898 OMV262878:OMV262898 OWR262878:OWR262898 PGN262878:PGN262898 PQJ262878:PQJ262898 QAF262878:QAF262898 QKB262878:QKB262898 QTX262878:QTX262898 RDT262878:RDT262898 RNP262878:RNP262898 RXL262878:RXL262898 SHH262878:SHH262898 SRD262878:SRD262898 TAZ262878:TAZ262898 TKV262878:TKV262898 TUR262878:TUR262898 UEN262878:UEN262898 UOJ262878:UOJ262898 UYF262878:UYF262898 VIB262878:VIB262898 VRX262878:VRX262898 WBT262878:WBT262898 WLP262878:WLP262898 WVL262878:WVL262898 D328414:E328434 IZ328414:IZ328434 SV328414:SV328434 ACR328414:ACR328434 AMN328414:AMN328434 AWJ328414:AWJ328434 BGF328414:BGF328434 BQB328414:BQB328434 BZX328414:BZX328434 CJT328414:CJT328434 CTP328414:CTP328434 DDL328414:DDL328434 DNH328414:DNH328434 DXD328414:DXD328434 EGZ328414:EGZ328434 EQV328414:EQV328434 FAR328414:FAR328434 FKN328414:FKN328434 FUJ328414:FUJ328434 GEF328414:GEF328434 GOB328414:GOB328434 GXX328414:GXX328434 HHT328414:HHT328434 HRP328414:HRP328434 IBL328414:IBL328434 ILH328414:ILH328434 IVD328414:IVD328434 JEZ328414:JEZ328434 JOV328414:JOV328434 JYR328414:JYR328434 KIN328414:KIN328434 KSJ328414:KSJ328434 LCF328414:LCF328434 LMB328414:LMB328434 LVX328414:LVX328434 MFT328414:MFT328434 MPP328414:MPP328434 MZL328414:MZL328434 NJH328414:NJH328434 NTD328414:NTD328434 OCZ328414:OCZ328434 OMV328414:OMV328434 OWR328414:OWR328434 PGN328414:PGN328434 PQJ328414:PQJ328434 QAF328414:QAF328434 QKB328414:QKB328434 QTX328414:QTX328434 RDT328414:RDT328434 RNP328414:RNP328434 RXL328414:RXL328434 SHH328414:SHH328434 SRD328414:SRD328434 TAZ328414:TAZ328434 TKV328414:TKV328434 TUR328414:TUR328434 UEN328414:UEN328434 UOJ328414:UOJ328434 UYF328414:UYF328434 VIB328414:VIB328434 VRX328414:VRX328434 WBT328414:WBT328434 WLP328414:WLP328434 WVL328414:WVL328434 D393950:E393970 IZ393950:IZ393970 SV393950:SV393970 ACR393950:ACR393970 AMN393950:AMN393970 AWJ393950:AWJ393970 BGF393950:BGF393970 BQB393950:BQB393970 BZX393950:BZX393970 CJT393950:CJT393970 CTP393950:CTP393970 DDL393950:DDL393970 DNH393950:DNH393970 DXD393950:DXD393970 EGZ393950:EGZ393970 EQV393950:EQV393970 FAR393950:FAR393970 FKN393950:FKN393970 FUJ393950:FUJ393970 GEF393950:GEF393970 GOB393950:GOB393970 GXX393950:GXX393970 HHT393950:HHT393970 HRP393950:HRP393970 IBL393950:IBL393970 ILH393950:ILH393970 IVD393950:IVD393970 JEZ393950:JEZ393970 JOV393950:JOV393970 JYR393950:JYR393970 KIN393950:KIN393970 KSJ393950:KSJ393970 LCF393950:LCF393970 LMB393950:LMB393970 LVX393950:LVX393970 MFT393950:MFT393970 MPP393950:MPP393970 MZL393950:MZL393970 NJH393950:NJH393970 NTD393950:NTD393970 OCZ393950:OCZ393970 OMV393950:OMV393970 OWR393950:OWR393970 PGN393950:PGN393970 PQJ393950:PQJ393970 QAF393950:QAF393970 QKB393950:QKB393970 QTX393950:QTX393970 RDT393950:RDT393970 RNP393950:RNP393970 RXL393950:RXL393970 SHH393950:SHH393970 SRD393950:SRD393970 TAZ393950:TAZ393970 TKV393950:TKV393970 TUR393950:TUR393970 UEN393950:UEN393970 UOJ393950:UOJ393970 UYF393950:UYF393970 VIB393950:VIB393970 VRX393950:VRX393970 WBT393950:WBT393970 WLP393950:WLP393970 WVL393950:WVL393970 D459486:E459506 IZ459486:IZ459506 SV459486:SV459506 ACR459486:ACR459506 AMN459486:AMN459506 AWJ459486:AWJ459506 BGF459486:BGF459506 BQB459486:BQB459506 BZX459486:BZX459506 CJT459486:CJT459506 CTP459486:CTP459506 DDL459486:DDL459506 DNH459486:DNH459506 DXD459486:DXD459506 EGZ459486:EGZ459506 EQV459486:EQV459506 FAR459486:FAR459506 FKN459486:FKN459506 FUJ459486:FUJ459506 GEF459486:GEF459506 GOB459486:GOB459506 GXX459486:GXX459506 HHT459486:HHT459506 HRP459486:HRP459506 IBL459486:IBL459506 ILH459486:ILH459506 IVD459486:IVD459506 JEZ459486:JEZ459506 JOV459486:JOV459506 JYR459486:JYR459506 KIN459486:KIN459506 KSJ459486:KSJ459506 LCF459486:LCF459506 LMB459486:LMB459506 LVX459486:LVX459506 MFT459486:MFT459506 MPP459486:MPP459506 MZL459486:MZL459506 NJH459486:NJH459506 NTD459486:NTD459506 OCZ459486:OCZ459506 OMV459486:OMV459506 OWR459486:OWR459506 PGN459486:PGN459506 PQJ459486:PQJ459506 QAF459486:QAF459506 QKB459486:QKB459506 QTX459486:QTX459506 RDT459486:RDT459506 RNP459486:RNP459506 RXL459486:RXL459506 SHH459486:SHH459506 SRD459486:SRD459506 TAZ459486:TAZ459506 TKV459486:TKV459506 TUR459486:TUR459506 UEN459486:UEN459506 UOJ459486:UOJ459506 UYF459486:UYF459506 VIB459486:VIB459506 VRX459486:VRX459506 WBT459486:WBT459506 WLP459486:WLP459506 WVL459486:WVL459506 D525022:E525042 IZ525022:IZ525042 SV525022:SV525042 ACR525022:ACR525042 AMN525022:AMN525042 AWJ525022:AWJ525042 BGF525022:BGF525042 BQB525022:BQB525042 BZX525022:BZX525042 CJT525022:CJT525042 CTP525022:CTP525042 DDL525022:DDL525042 DNH525022:DNH525042 DXD525022:DXD525042 EGZ525022:EGZ525042 EQV525022:EQV525042 FAR525022:FAR525042 FKN525022:FKN525042 FUJ525022:FUJ525042 GEF525022:GEF525042 GOB525022:GOB525042 GXX525022:GXX525042 HHT525022:HHT525042 HRP525022:HRP525042 IBL525022:IBL525042 ILH525022:ILH525042 IVD525022:IVD525042 JEZ525022:JEZ525042 JOV525022:JOV525042 JYR525022:JYR525042 KIN525022:KIN525042 KSJ525022:KSJ525042 LCF525022:LCF525042 LMB525022:LMB525042 LVX525022:LVX525042 MFT525022:MFT525042 MPP525022:MPP525042 MZL525022:MZL525042 NJH525022:NJH525042 NTD525022:NTD525042 OCZ525022:OCZ525042 OMV525022:OMV525042 OWR525022:OWR525042 PGN525022:PGN525042 PQJ525022:PQJ525042 QAF525022:QAF525042 QKB525022:QKB525042 QTX525022:QTX525042 RDT525022:RDT525042 RNP525022:RNP525042 RXL525022:RXL525042 SHH525022:SHH525042 SRD525022:SRD525042 TAZ525022:TAZ525042 TKV525022:TKV525042 TUR525022:TUR525042 UEN525022:UEN525042 UOJ525022:UOJ525042 UYF525022:UYF525042 VIB525022:VIB525042 VRX525022:VRX525042 WBT525022:WBT525042 WLP525022:WLP525042 WVL525022:WVL525042 D590558:E590578 IZ590558:IZ590578 SV590558:SV590578 ACR590558:ACR590578 AMN590558:AMN590578 AWJ590558:AWJ590578 BGF590558:BGF590578 BQB590558:BQB590578 BZX590558:BZX590578 CJT590558:CJT590578 CTP590558:CTP590578 DDL590558:DDL590578 DNH590558:DNH590578 DXD590558:DXD590578 EGZ590558:EGZ590578 EQV590558:EQV590578 FAR590558:FAR590578 FKN590558:FKN590578 FUJ590558:FUJ590578 GEF590558:GEF590578 GOB590558:GOB590578 GXX590558:GXX590578 HHT590558:HHT590578 HRP590558:HRP590578 IBL590558:IBL590578 ILH590558:ILH590578 IVD590558:IVD590578 JEZ590558:JEZ590578 JOV590558:JOV590578 JYR590558:JYR590578 KIN590558:KIN590578 KSJ590558:KSJ590578 LCF590558:LCF590578 LMB590558:LMB590578 LVX590558:LVX590578 MFT590558:MFT590578 MPP590558:MPP590578 MZL590558:MZL590578 NJH590558:NJH590578 NTD590558:NTD590578 OCZ590558:OCZ590578 OMV590558:OMV590578 OWR590558:OWR590578 PGN590558:PGN590578 PQJ590558:PQJ590578 QAF590558:QAF590578 QKB590558:QKB590578 QTX590558:QTX590578 RDT590558:RDT590578 RNP590558:RNP590578 RXL590558:RXL590578 SHH590558:SHH590578 SRD590558:SRD590578 TAZ590558:TAZ590578 TKV590558:TKV590578 TUR590558:TUR590578 UEN590558:UEN590578 UOJ590558:UOJ590578 UYF590558:UYF590578 VIB590558:VIB590578 VRX590558:VRX590578 WBT590558:WBT590578 WLP590558:WLP590578 WVL590558:WVL590578 D656094:E656114 IZ656094:IZ656114 SV656094:SV656114 ACR656094:ACR656114 AMN656094:AMN656114 AWJ656094:AWJ656114 BGF656094:BGF656114 BQB656094:BQB656114 BZX656094:BZX656114 CJT656094:CJT656114 CTP656094:CTP656114 DDL656094:DDL656114 DNH656094:DNH656114 DXD656094:DXD656114 EGZ656094:EGZ656114 EQV656094:EQV656114 FAR656094:FAR656114 FKN656094:FKN656114 FUJ656094:FUJ656114 GEF656094:GEF656114 GOB656094:GOB656114 GXX656094:GXX656114 HHT656094:HHT656114 HRP656094:HRP656114 IBL656094:IBL656114 ILH656094:ILH656114 IVD656094:IVD656114 JEZ656094:JEZ656114 JOV656094:JOV656114 JYR656094:JYR656114 KIN656094:KIN656114 KSJ656094:KSJ656114 LCF656094:LCF656114 LMB656094:LMB656114 LVX656094:LVX656114 MFT656094:MFT656114 MPP656094:MPP656114 MZL656094:MZL656114 NJH656094:NJH656114 NTD656094:NTD656114 OCZ656094:OCZ656114 OMV656094:OMV656114 OWR656094:OWR656114 PGN656094:PGN656114 PQJ656094:PQJ656114 QAF656094:QAF656114 QKB656094:QKB656114 QTX656094:QTX656114 RDT656094:RDT656114 RNP656094:RNP656114 RXL656094:RXL656114 SHH656094:SHH656114 SRD656094:SRD656114 TAZ656094:TAZ656114 TKV656094:TKV656114 TUR656094:TUR656114 UEN656094:UEN656114 UOJ656094:UOJ656114 UYF656094:UYF656114 VIB656094:VIB656114 VRX656094:VRX656114 WBT656094:WBT656114 WLP656094:WLP656114 WVL656094:WVL656114 D721630:E721650 IZ721630:IZ721650 SV721630:SV721650 ACR721630:ACR721650 AMN721630:AMN721650 AWJ721630:AWJ721650 BGF721630:BGF721650 BQB721630:BQB721650 BZX721630:BZX721650 CJT721630:CJT721650 CTP721630:CTP721650 DDL721630:DDL721650 DNH721630:DNH721650 DXD721630:DXD721650 EGZ721630:EGZ721650 EQV721630:EQV721650 FAR721630:FAR721650 FKN721630:FKN721650 FUJ721630:FUJ721650 GEF721630:GEF721650 GOB721630:GOB721650 GXX721630:GXX721650 HHT721630:HHT721650 HRP721630:HRP721650 IBL721630:IBL721650 ILH721630:ILH721650 IVD721630:IVD721650 JEZ721630:JEZ721650 JOV721630:JOV721650 JYR721630:JYR721650 KIN721630:KIN721650 KSJ721630:KSJ721650 LCF721630:LCF721650 LMB721630:LMB721650 LVX721630:LVX721650 MFT721630:MFT721650 MPP721630:MPP721650 MZL721630:MZL721650 NJH721630:NJH721650 NTD721630:NTD721650 OCZ721630:OCZ721650 OMV721630:OMV721650 OWR721630:OWR721650 PGN721630:PGN721650 PQJ721630:PQJ721650 QAF721630:QAF721650 QKB721630:QKB721650 QTX721630:QTX721650 RDT721630:RDT721650 RNP721630:RNP721650 RXL721630:RXL721650 SHH721630:SHH721650 SRD721630:SRD721650 TAZ721630:TAZ721650 TKV721630:TKV721650 TUR721630:TUR721650 UEN721630:UEN721650 UOJ721630:UOJ721650 UYF721630:UYF721650 VIB721630:VIB721650 VRX721630:VRX721650 WBT721630:WBT721650 WLP721630:WLP721650 WVL721630:WVL721650 D787166:E787186 IZ787166:IZ787186 SV787166:SV787186 ACR787166:ACR787186 AMN787166:AMN787186 AWJ787166:AWJ787186 BGF787166:BGF787186 BQB787166:BQB787186 BZX787166:BZX787186 CJT787166:CJT787186 CTP787166:CTP787186 DDL787166:DDL787186 DNH787166:DNH787186 DXD787166:DXD787186 EGZ787166:EGZ787186 EQV787166:EQV787186 FAR787166:FAR787186 FKN787166:FKN787186 FUJ787166:FUJ787186 GEF787166:GEF787186 GOB787166:GOB787186 GXX787166:GXX787186 HHT787166:HHT787186 HRP787166:HRP787186 IBL787166:IBL787186 ILH787166:ILH787186 IVD787166:IVD787186 JEZ787166:JEZ787186 JOV787166:JOV787186 JYR787166:JYR787186 KIN787166:KIN787186 KSJ787166:KSJ787186 LCF787166:LCF787186 LMB787166:LMB787186 LVX787166:LVX787186 MFT787166:MFT787186 MPP787166:MPP787186 MZL787166:MZL787186 NJH787166:NJH787186 NTD787166:NTD787186 OCZ787166:OCZ787186 OMV787166:OMV787186 OWR787166:OWR787186 PGN787166:PGN787186 PQJ787166:PQJ787186 QAF787166:QAF787186 QKB787166:QKB787186 QTX787166:QTX787186 RDT787166:RDT787186 RNP787166:RNP787186 RXL787166:RXL787186 SHH787166:SHH787186 SRD787166:SRD787186 TAZ787166:TAZ787186 TKV787166:TKV787186 TUR787166:TUR787186 UEN787166:UEN787186 UOJ787166:UOJ787186 UYF787166:UYF787186 VIB787166:VIB787186 VRX787166:VRX787186 WBT787166:WBT787186 WLP787166:WLP787186 WVL787166:WVL787186 D852702:E852722 IZ852702:IZ852722 SV852702:SV852722 ACR852702:ACR852722 AMN852702:AMN852722 AWJ852702:AWJ852722 BGF852702:BGF852722 BQB852702:BQB852722 BZX852702:BZX852722 CJT852702:CJT852722 CTP852702:CTP852722 DDL852702:DDL852722 DNH852702:DNH852722 DXD852702:DXD852722 EGZ852702:EGZ852722 EQV852702:EQV852722 FAR852702:FAR852722 FKN852702:FKN852722 FUJ852702:FUJ852722 GEF852702:GEF852722 GOB852702:GOB852722 GXX852702:GXX852722 HHT852702:HHT852722 HRP852702:HRP852722 IBL852702:IBL852722 ILH852702:ILH852722 IVD852702:IVD852722 JEZ852702:JEZ852722 JOV852702:JOV852722 JYR852702:JYR852722 KIN852702:KIN852722 KSJ852702:KSJ852722 LCF852702:LCF852722 LMB852702:LMB852722 LVX852702:LVX852722 MFT852702:MFT852722 MPP852702:MPP852722 MZL852702:MZL852722 NJH852702:NJH852722 NTD852702:NTD852722 OCZ852702:OCZ852722 OMV852702:OMV852722 OWR852702:OWR852722 PGN852702:PGN852722 PQJ852702:PQJ852722 QAF852702:QAF852722 QKB852702:QKB852722 QTX852702:QTX852722 RDT852702:RDT852722 RNP852702:RNP852722 RXL852702:RXL852722 SHH852702:SHH852722 SRD852702:SRD852722 TAZ852702:TAZ852722 TKV852702:TKV852722 TUR852702:TUR852722 UEN852702:UEN852722 UOJ852702:UOJ852722 UYF852702:UYF852722 VIB852702:VIB852722 VRX852702:VRX852722 WBT852702:WBT852722 WLP852702:WLP852722 WVL852702:WVL852722 D918238:E918258 IZ918238:IZ918258 SV918238:SV918258 ACR918238:ACR918258 AMN918238:AMN918258 AWJ918238:AWJ918258 BGF918238:BGF918258 BQB918238:BQB918258 BZX918238:BZX918258 CJT918238:CJT918258 CTP918238:CTP918258 DDL918238:DDL918258 DNH918238:DNH918258 DXD918238:DXD918258 EGZ918238:EGZ918258 EQV918238:EQV918258 FAR918238:FAR918258 FKN918238:FKN918258 FUJ918238:FUJ918258 GEF918238:GEF918258 GOB918238:GOB918258 GXX918238:GXX918258 HHT918238:HHT918258 HRP918238:HRP918258 IBL918238:IBL918258 ILH918238:ILH918258 IVD918238:IVD918258 JEZ918238:JEZ918258 JOV918238:JOV918258 JYR918238:JYR918258 KIN918238:KIN918258 KSJ918238:KSJ918258 LCF918238:LCF918258 LMB918238:LMB918258 LVX918238:LVX918258 MFT918238:MFT918258 MPP918238:MPP918258 MZL918238:MZL918258 NJH918238:NJH918258 NTD918238:NTD918258 OCZ918238:OCZ918258 OMV918238:OMV918258 OWR918238:OWR918258 PGN918238:PGN918258 PQJ918238:PQJ918258 QAF918238:QAF918258 QKB918238:QKB918258 QTX918238:QTX918258 RDT918238:RDT918258 RNP918238:RNP918258 RXL918238:RXL918258 SHH918238:SHH918258 SRD918238:SRD918258 TAZ918238:TAZ918258 TKV918238:TKV918258 TUR918238:TUR918258 UEN918238:UEN918258 UOJ918238:UOJ918258 UYF918238:UYF918258 VIB918238:VIB918258 VRX918238:VRX918258 WBT918238:WBT918258 WLP918238:WLP918258 WVL918238:WVL918258 D983774:E983794 IZ983774:IZ983794 SV983774:SV983794 ACR983774:ACR983794 AMN983774:AMN983794 AWJ983774:AWJ983794 BGF983774:BGF983794 BQB983774:BQB983794 BZX983774:BZX983794 CJT983774:CJT983794 CTP983774:CTP983794 DDL983774:DDL983794 DNH983774:DNH983794 DXD983774:DXD983794 EGZ983774:EGZ983794 EQV983774:EQV983794 FAR983774:FAR983794 FKN983774:FKN983794 FUJ983774:FUJ983794 GEF983774:GEF983794 GOB983774:GOB983794 GXX983774:GXX983794 HHT983774:HHT983794 HRP983774:HRP983794 IBL983774:IBL983794 ILH983774:ILH983794 IVD983774:IVD983794 JEZ983774:JEZ983794 JOV983774:JOV983794 JYR983774:JYR983794 KIN983774:KIN983794 KSJ983774:KSJ983794 LCF983774:LCF983794 LMB983774:LMB983794 LVX983774:LVX983794 MFT983774:MFT983794 MPP983774:MPP983794 MZL983774:MZL983794 NJH983774:NJH983794 NTD983774:NTD983794 OCZ983774:OCZ983794 OMV983774:OMV983794 OWR983774:OWR983794 PGN983774:PGN983794 PQJ983774:PQJ983794 QAF983774:QAF983794 QKB983774:QKB983794 QTX983774:QTX983794 RDT983774:RDT983794 RNP983774:RNP983794 RXL983774:RXL983794 SHH983774:SHH983794 SRD983774:SRD983794 TAZ983774:TAZ983794 TKV983774:TKV983794 TUR983774:TUR983794 UEN983774:UEN983794 UOJ983774:UOJ983794 UYF983774:UYF983794 VIB983774:VIB983794 VRX983774:VRX983794 WBT983774:WBT983794 WLP983774:WLP983794 WVL983774:WVL983794 C65994:C66033 WVK983498:WVK983537 WLO983498:WLO983537 WBS983498:WBS983537 VRW983498:VRW983537 VIA983498:VIA983537 UYE983498:UYE983537 UOI983498:UOI983537 UEM983498:UEM983537 TUQ983498:TUQ983537 TKU983498:TKU983537 TAY983498:TAY983537 SRC983498:SRC983537 SHG983498:SHG983537 RXK983498:RXK983537 RNO983498:RNO983537 RDS983498:RDS983537 QTW983498:QTW983537 QKA983498:QKA983537 QAE983498:QAE983537 PQI983498:PQI983537 PGM983498:PGM983537 OWQ983498:OWQ983537 OMU983498:OMU983537 OCY983498:OCY983537 NTC983498:NTC983537 NJG983498:NJG983537 MZK983498:MZK983537 MPO983498:MPO983537 MFS983498:MFS983537 LVW983498:LVW983537 LMA983498:LMA983537 LCE983498:LCE983537 KSI983498:KSI983537 KIM983498:KIM983537 JYQ983498:JYQ983537 JOU983498:JOU983537 JEY983498:JEY983537 IVC983498:IVC983537 ILG983498:ILG983537 IBK983498:IBK983537 HRO983498:HRO983537 HHS983498:HHS983537 GXW983498:GXW983537 GOA983498:GOA983537 GEE983498:GEE983537 FUI983498:FUI983537 FKM983498:FKM983537 FAQ983498:FAQ983537 EQU983498:EQU983537 EGY983498:EGY983537 DXC983498:DXC983537 DNG983498:DNG983537 DDK983498:DDK983537 CTO983498:CTO983537 CJS983498:CJS983537 BZW983498:BZW983537 BQA983498:BQA983537 BGE983498:BGE983537 AWI983498:AWI983537 AMM983498:AMM983537 ACQ983498:ACQ983537 SU983498:SU983537 IY983498:IY983537 C983498:C983537 WVK917962:WVK918001 WLO917962:WLO918001 WBS917962:WBS918001 VRW917962:VRW918001 VIA917962:VIA918001 UYE917962:UYE918001 UOI917962:UOI918001 UEM917962:UEM918001 TUQ917962:TUQ918001 TKU917962:TKU918001 TAY917962:TAY918001 SRC917962:SRC918001 SHG917962:SHG918001 RXK917962:RXK918001 RNO917962:RNO918001 RDS917962:RDS918001 QTW917962:QTW918001 QKA917962:QKA918001 QAE917962:QAE918001 PQI917962:PQI918001 PGM917962:PGM918001 OWQ917962:OWQ918001 OMU917962:OMU918001 OCY917962:OCY918001 NTC917962:NTC918001 NJG917962:NJG918001 MZK917962:MZK918001 MPO917962:MPO918001 MFS917962:MFS918001 LVW917962:LVW918001 LMA917962:LMA918001 LCE917962:LCE918001 KSI917962:KSI918001 KIM917962:KIM918001 JYQ917962:JYQ918001 JOU917962:JOU918001 JEY917962:JEY918001 IVC917962:IVC918001 ILG917962:ILG918001 IBK917962:IBK918001 HRO917962:HRO918001 HHS917962:HHS918001 GXW917962:GXW918001 GOA917962:GOA918001 GEE917962:GEE918001 FUI917962:FUI918001 FKM917962:FKM918001 FAQ917962:FAQ918001 EQU917962:EQU918001 EGY917962:EGY918001 DXC917962:DXC918001 DNG917962:DNG918001 DDK917962:DDK918001 CTO917962:CTO918001 CJS917962:CJS918001 BZW917962:BZW918001 BQA917962:BQA918001 BGE917962:BGE918001 AWI917962:AWI918001 AMM917962:AMM918001 ACQ917962:ACQ918001 SU917962:SU918001 IY917962:IY918001 C917962:C918001 WVK852426:WVK852465 WLO852426:WLO852465 WBS852426:WBS852465 VRW852426:VRW852465 VIA852426:VIA852465 UYE852426:UYE852465 UOI852426:UOI852465 UEM852426:UEM852465 TUQ852426:TUQ852465 TKU852426:TKU852465 TAY852426:TAY852465 SRC852426:SRC852465 SHG852426:SHG852465 RXK852426:RXK852465 RNO852426:RNO852465 RDS852426:RDS852465 QTW852426:QTW852465 QKA852426:QKA852465 QAE852426:QAE852465 PQI852426:PQI852465 PGM852426:PGM852465 OWQ852426:OWQ852465 OMU852426:OMU852465 OCY852426:OCY852465 NTC852426:NTC852465 NJG852426:NJG852465 MZK852426:MZK852465 MPO852426:MPO852465 MFS852426:MFS852465 LVW852426:LVW852465 LMA852426:LMA852465 LCE852426:LCE852465 KSI852426:KSI852465 KIM852426:KIM852465 JYQ852426:JYQ852465 JOU852426:JOU852465 JEY852426:JEY852465 IVC852426:IVC852465 ILG852426:ILG852465 IBK852426:IBK852465 HRO852426:HRO852465 HHS852426:HHS852465 GXW852426:GXW852465 GOA852426:GOA852465 GEE852426:GEE852465 FUI852426:FUI852465 FKM852426:FKM852465 FAQ852426:FAQ852465 EQU852426:EQU852465 EGY852426:EGY852465 DXC852426:DXC852465 DNG852426:DNG852465 DDK852426:DDK852465 CTO852426:CTO852465 CJS852426:CJS852465 BZW852426:BZW852465 BQA852426:BQA852465 BGE852426:BGE852465 AWI852426:AWI852465 AMM852426:AMM852465 ACQ852426:ACQ852465 SU852426:SU852465 IY852426:IY852465 C852426:C852465 WVK786890:WVK786929 WLO786890:WLO786929 WBS786890:WBS786929 VRW786890:VRW786929 VIA786890:VIA786929 UYE786890:UYE786929 UOI786890:UOI786929 UEM786890:UEM786929 TUQ786890:TUQ786929 TKU786890:TKU786929 TAY786890:TAY786929 SRC786890:SRC786929 SHG786890:SHG786929 RXK786890:RXK786929 RNO786890:RNO786929 RDS786890:RDS786929 QTW786890:QTW786929 QKA786890:QKA786929 QAE786890:QAE786929 PQI786890:PQI786929 PGM786890:PGM786929 OWQ786890:OWQ786929 OMU786890:OMU786929 OCY786890:OCY786929 NTC786890:NTC786929 NJG786890:NJG786929 MZK786890:MZK786929 MPO786890:MPO786929 MFS786890:MFS786929 LVW786890:LVW786929 LMA786890:LMA786929 LCE786890:LCE786929 KSI786890:KSI786929 KIM786890:KIM786929 JYQ786890:JYQ786929 JOU786890:JOU786929 JEY786890:JEY786929 IVC786890:IVC786929 ILG786890:ILG786929 IBK786890:IBK786929 HRO786890:HRO786929 HHS786890:HHS786929 GXW786890:GXW786929 GOA786890:GOA786929 GEE786890:GEE786929 FUI786890:FUI786929 FKM786890:FKM786929 FAQ786890:FAQ786929 EQU786890:EQU786929 EGY786890:EGY786929 DXC786890:DXC786929 DNG786890:DNG786929 DDK786890:DDK786929 CTO786890:CTO786929 CJS786890:CJS786929 BZW786890:BZW786929 BQA786890:BQA786929 BGE786890:BGE786929 AWI786890:AWI786929 AMM786890:AMM786929 ACQ786890:ACQ786929 SU786890:SU786929 IY786890:IY786929 C786890:C786929 WVK721354:WVK721393 WLO721354:WLO721393 WBS721354:WBS721393 VRW721354:VRW721393 VIA721354:VIA721393 UYE721354:UYE721393 UOI721354:UOI721393 UEM721354:UEM721393 TUQ721354:TUQ721393 TKU721354:TKU721393 TAY721354:TAY721393 SRC721354:SRC721393 SHG721354:SHG721393 RXK721354:RXK721393 RNO721354:RNO721393 RDS721354:RDS721393 QTW721354:QTW721393 QKA721354:QKA721393 QAE721354:QAE721393 PQI721354:PQI721393 PGM721354:PGM721393 OWQ721354:OWQ721393 OMU721354:OMU721393 OCY721354:OCY721393 NTC721354:NTC721393 NJG721354:NJG721393 MZK721354:MZK721393 MPO721354:MPO721393 MFS721354:MFS721393 LVW721354:LVW721393 LMA721354:LMA721393 LCE721354:LCE721393 KSI721354:KSI721393 KIM721354:KIM721393 JYQ721354:JYQ721393 JOU721354:JOU721393 JEY721354:JEY721393 IVC721354:IVC721393 ILG721354:ILG721393 IBK721354:IBK721393 HRO721354:HRO721393 HHS721354:HHS721393 GXW721354:GXW721393 GOA721354:GOA721393 GEE721354:GEE721393 FUI721354:FUI721393 FKM721354:FKM721393 FAQ721354:FAQ721393 EQU721354:EQU721393 EGY721354:EGY721393 DXC721354:DXC721393 DNG721354:DNG721393 DDK721354:DDK721393 CTO721354:CTO721393 CJS721354:CJS721393 BZW721354:BZW721393 BQA721354:BQA721393 BGE721354:BGE721393 AWI721354:AWI721393 AMM721354:AMM721393 ACQ721354:ACQ721393 SU721354:SU721393 IY721354:IY721393 C721354:C721393 WVK655818:WVK655857 WLO655818:WLO655857 WBS655818:WBS655857 VRW655818:VRW655857 VIA655818:VIA655857 UYE655818:UYE655857 UOI655818:UOI655857 UEM655818:UEM655857 TUQ655818:TUQ655857 TKU655818:TKU655857 TAY655818:TAY655857 SRC655818:SRC655857 SHG655818:SHG655857 RXK655818:RXK655857 RNO655818:RNO655857 RDS655818:RDS655857 QTW655818:QTW655857 QKA655818:QKA655857 QAE655818:QAE655857 PQI655818:PQI655857 PGM655818:PGM655857 OWQ655818:OWQ655857 OMU655818:OMU655857 OCY655818:OCY655857 NTC655818:NTC655857 NJG655818:NJG655857 MZK655818:MZK655857 MPO655818:MPO655857 MFS655818:MFS655857 LVW655818:LVW655857 LMA655818:LMA655857 LCE655818:LCE655857 KSI655818:KSI655857 KIM655818:KIM655857 JYQ655818:JYQ655857 JOU655818:JOU655857 JEY655818:JEY655857 IVC655818:IVC655857 ILG655818:ILG655857 IBK655818:IBK655857 HRO655818:HRO655857 HHS655818:HHS655857 GXW655818:GXW655857 GOA655818:GOA655857 GEE655818:GEE655857 FUI655818:FUI655857 FKM655818:FKM655857 FAQ655818:FAQ655857 EQU655818:EQU655857 EGY655818:EGY655857 DXC655818:DXC655857 DNG655818:DNG655857 DDK655818:DDK655857 CTO655818:CTO655857 CJS655818:CJS655857 BZW655818:BZW655857 BQA655818:BQA655857 BGE655818:BGE655857 AWI655818:AWI655857 AMM655818:AMM655857 ACQ655818:ACQ655857 SU655818:SU655857 IY655818:IY655857 C655818:C655857 WVK590282:WVK590321 WLO590282:WLO590321 WBS590282:WBS590321 VRW590282:VRW590321 VIA590282:VIA590321 UYE590282:UYE590321 UOI590282:UOI590321 UEM590282:UEM590321 TUQ590282:TUQ590321 TKU590282:TKU590321 TAY590282:TAY590321 SRC590282:SRC590321 SHG590282:SHG590321 RXK590282:RXK590321 RNO590282:RNO590321 RDS590282:RDS590321 QTW590282:QTW590321 QKA590282:QKA590321 QAE590282:QAE590321 PQI590282:PQI590321 PGM590282:PGM590321 OWQ590282:OWQ590321 OMU590282:OMU590321 OCY590282:OCY590321 NTC590282:NTC590321 NJG590282:NJG590321 MZK590282:MZK590321 MPO590282:MPO590321 MFS590282:MFS590321 LVW590282:LVW590321 LMA590282:LMA590321 LCE590282:LCE590321 KSI590282:KSI590321 KIM590282:KIM590321 JYQ590282:JYQ590321 JOU590282:JOU590321 JEY590282:JEY590321 IVC590282:IVC590321 ILG590282:ILG590321 IBK590282:IBK590321 HRO590282:HRO590321 HHS590282:HHS590321 GXW590282:GXW590321 GOA590282:GOA590321 GEE590282:GEE590321 FUI590282:FUI590321 FKM590282:FKM590321 FAQ590282:FAQ590321 EQU590282:EQU590321 EGY590282:EGY590321 DXC590282:DXC590321 DNG590282:DNG590321 DDK590282:DDK590321 CTO590282:CTO590321 CJS590282:CJS590321 BZW590282:BZW590321 BQA590282:BQA590321 BGE590282:BGE590321 AWI590282:AWI590321 AMM590282:AMM590321 ACQ590282:ACQ590321 SU590282:SU590321 IY590282:IY590321 C590282:C590321 WVK524746:WVK524785 WLO524746:WLO524785 WBS524746:WBS524785 VRW524746:VRW524785 VIA524746:VIA524785 UYE524746:UYE524785 UOI524746:UOI524785 UEM524746:UEM524785 TUQ524746:TUQ524785 TKU524746:TKU524785 TAY524746:TAY524785 SRC524746:SRC524785 SHG524746:SHG524785 RXK524746:RXK524785 RNO524746:RNO524785 RDS524746:RDS524785 QTW524746:QTW524785 QKA524746:QKA524785 QAE524746:QAE524785 PQI524746:PQI524785 PGM524746:PGM524785 OWQ524746:OWQ524785 OMU524746:OMU524785 OCY524746:OCY524785 NTC524746:NTC524785 NJG524746:NJG524785 MZK524746:MZK524785 MPO524746:MPO524785 MFS524746:MFS524785 LVW524746:LVW524785 LMA524746:LMA524785 LCE524746:LCE524785 KSI524746:KSI524785 KIM524746:KIM524785 JYQ524746:JYQ524785 JOU524746:JOU524785 JEY524746:JEY524785 IVC524746:IVC524785 ILG524746:ILG524785 IBK524746:IBK524785 HRO524746:HRO524785 HHS524746:HHS524785 GXW524746:GXW524785 GOA524746:GOA524785 GEE524746:GEE524785 FUI524746:FUI524785 FKM524746:FKM524785 FAQ524746:FAQ524785 EQU524746:EQU524785 EGY524746:EGY524785 DXC524746:DXC524785 DNG524746:DNG524785 DDK524746:DDK524785 CTO524746:CTO524785 CJS524746:CJS524785 BZW524746:BZW524785 BQA524746:BQA524785 BGE524746:BGE524785 AWI524746:AWI524785 AMM524746:AMM524785 ACQ524746:ACQ524785 SU524746:SU524785 IY524746:IY524785 C524746:C524785 WVK459210:WVK459249 WLO459210:WLO459249 WBS459210:WBS459249 VRW459210:VRW459249 VIA459210:VIA459249 UYE459210:UYE459249 UOI459210:UOI459249 UEM459210:UEM459249 TUQ459210:TUQ459249 TKU459210:TKU459249 TAY459210:TAY459249 SRC459210:SRC459249 SHG459210:SHG459249 RXK459210:RXK459249 RNO459210:RNO459249 RDS459210:RDS459249 QTW459210:QTW459249 QKA459210:QKA459249 QAE459210:QAE459249 PQI459210:PQI459249 PGM459210:PGM459249 OWQ459210:OWQ459249 OMU459210:OMU459249 OCY459210:OCY459249 NTC459210:NTC459249 NJG459210:NJG459249 MZK459210:MZK459249 MPO459210:MPO459249 MFS459210:MFS459249 LVW459210:LVW459249 LMA459210:LMA459249 LCE459210:LCE459249 KSI459210:KSI459249 KIM459210:KIM459249 JYQ459210:JYQ459249 JOU459210:JOU459249 JEY459210:JEY459249 IVC459210:IVC459249 ILG459210:ILG459249 IBK459210:IBK459249 HRO459210:HRO459249 HHS459210:HHS459249 GXW459210:GXW459249 GOA459210:GOA459249 GEE459210:GEE459249 FUI459210:FUI459249 FKM459210:FKM459249 FAQ459210:FAQ459249 EQU459210:EQU459249 EGY459210:EGY459249 DXC459210:DXC459249 DNG459210:DNG459249 DDK459210:DDK459249 CTO459210:CTO459249 CJS459210:CJS459249 BZW459210:BZW459249 BQA459210:BQA459249 BGE459210:BGE459249 AWI459210:AWI459249 AMM459210:AMM459249 ACQ459210:ACQ459249 SU459210:SU459249 IY459210:IY459249 C459210:C459249 WVK393674:WVK393713 WLO393674:WLO393713 WBS393674:WBS393713 VRW393674:VRW393713 VIA393674:VIA393713 UYE393674:UYE393713 UOI393674:UOI393713 UEM393674:UEM393713 TUQ393674:TUQ393713 TKU393674:TKU393713 TAY393674:TAY393713 SRC393674:SRC393713 SHG393674:SHG393713 RXK393674:RXK393713 RNO393674:RNO393713 RDS393674:RDS393713 QTW393674:QTW393713 QKA393674:QKA393713 QAE393674:QAE393713 PQI393674:PQI393713 PGM393674:PGM393713 OWQ393674:OWQ393713 OMU393674:OMU393713 OCY393674:OCY393713 NTC393674:NTC393713 NJG393674:NJG393713 MZK393674:MZK393713 MPO393674:MPO393713 MFS393674:MFS393713 LVW393674:LVW393713 LMA393674:LMA393713 LCE393674:LCE393713 KSI393674:KSI393713 KIM393674:KIM393713 JYQ393674:JYQ393713 JOU393674:JOU393713 JEY393674:JEY393713 IVC393674:IVC393713 ILG393674:ILG393713 IBK393674:IBK393713 HRO393674:HRO393713 HHS393674:HHS393713 GXW393674:GXW393713 GOA393674:GOA393713 GEE393674:GEE393713 FUI393674:FUI393713 FKM393674:FKM393713 FAQ393674:FAQ393713 EQU393674:EQU393713 EGY393674:EGY393713 DXC393674:DXC393713 DNG393674:DNG393713 DDK393674:DDK393713 CTO393674:CTO393713 CJS393674:CJS393713 BZW393674:BZW393713 BQA393674:BQA393713 BGE393674:BGE393713 AWI393674:AWI393713 AMM393674:AMM393713 ACQ393674:ACQ393713 SU393674:SU393713 IY393674:IY393713 C393674:C393713 WVK328138:WVK328177 WLO328138:WLO328177 WBS328138:WBS328177 VRW328138:VRW328177 VIA328138:VIA328177 UYE328138:UYE328177 UOI328138:UOI328177 UEM328138:UEM328177 TUQ328138:TUQ328177 TKU328138:TKU328177 TAY328138:TAY328177 SRC328138:SRC328177 SHG328138:SHG328177 RXK328138:RXK328177 RNO328138:RNO328177 RDS328138:RDS328177 QTW328138:QTW328177 QKA328138:QKA328177 QAE328138:QAE328177 PQI328138:PQI328177 PGM328138:PGM328177 OWQ328138:OWQ328177 OMU328138:OMU328177 OCY328138:OCY328177 NTC328138:NTC328177 NJG328138:NJG328177 MZK328138:MZK328177 MPO328138:MPO328177 MFS328138:MFS328177 LVW328138:LVW328177 LMA328138:LMA328177 LCE328138:LCE328177 KSI328138:KSI328177 KIM328138:KIM328177 JYQ328138:JYQ328177 JOU328138:JOU328177 JEY328138:JEY328177 IVC328138:IVC328177 ILG328138:ILG328177 IBK328138:IBK328177 HRO328138:HRO328177 HHS328138:HHS328177 GXW328138:GXW328177 GOA328138:GOA328177 GEE328138:GEE328177 FUI328138:FUI328177 FKM328138:FKM328177 FAQ328138:FAQ328177 EQU328138:EQU328177 EGY328138:EGY328177 DXC328138:DXC328177 DNG328138:DNG328177 DDK328138:DDK328177 CTO328138:CTO328177 CJS328138:CJS328177 BZW328138:BZW328177 BQA328138:BQA328177 BGE328138:BGE328177 AWI328138:AWI328177 AMM328138:AMM328177 ACQ328138:ACQ328177 SU328138:SU328177 IY328138:IY328177 C328138:C328177 WVK262602:WVK262641 WLO262602:WLO262641 WBS262602:WBS262641 VRW262602:VRW262641 VIA262602:VIA262641 UYE262602:UYE262641 UOI262602:UOI262641 UEM262602:UEM262641 TUQ262602:TUQ262641 TKU262602:TKU262641 TAY262602:TAY262641 SRC262602:SRC262641 SHG262602:SHG262641 RXK262602:RXK262641 RNO262602:RNO262641 RDS262602:RDS262641 QTW262602:QTW262641 QKA262602:QKA262641 QAE262602:QAE262641 PQI262602:PQI262641 PGM262602:PGM262641 OWQ262602:OWQ262641 OMU262602:OMU262641 OCY262602:OCY262641 NTC262602:NTC262641 NJG262602:NJG262641 MZK262602:MZK262641 MPO262602:MPO262641 MFS262602:MFS262641 LVW262602:LVW262641 LMA262602:LMA262641 LCE262602:LCE262641 KSI262602:KSI262641 KIM262602:KIM262641 JYQ262602:JYQ262641 JOU262602:JOU262641 JEY262602:JEY262641 IVC262602:IVC262641 ILG262602:ILG262641 IBK262602:IBK262641 HRO262602:HRO262641 HHS262602:HHS262641 GXW262602:GXW262641 GOA262602:GOA262641 GEE262602:GEE262641 FUI262602:FUI262641 FKM262602:FKM262641 FAQ262602:FAQ262641 EQU262602:EQU262641 EGY262602:EGY262641 DXC262602:DXC262641 DNG262602:DNG262641 DDK262602:DDK262641 CTO262602:CTO262641 CJS262602:CJS262641 BZW262602:BZW262641 BQA262602:BQA262641 BGE262602:BGE262641 AWI262602:AWI262641 AMM262602:AMM262641 ACQ262602:ACQ262641 SU262602:SU262641 IY262602:IY262641 C262602:C262641 WVK197066:WVK197105 WLO197066:WLO197105 WBS197066:WBS197105 VRW197066:VRW197105 VIA197066:VIA197105 UYE197066:UYE197105 UOI197066:UOI197105 UEM197066:UEM197105 TUQ197066:TUQ197105 TKU197066:TKU197105 TAY197066:TAY197105 SRC197066:SRC197105 SHG197066:SHG197105 RXK197066:RXK197105 RNO197066:RNO197105 RDS197066:RDS197105 QTW197066:QTW197105 QKA197066:QKA197105 QAE197066:QAE197105 PQI197066:PQI197105 PGM197066:PGM197105 OWQ197066:OWQ197105 OMU197066:OMU197105 OCY197066:OCY197105 NTC197066:NTC197105 NJG197066:NJG197105 MZK197066:MZK197105 MPO197066:MPO197105 MFS197066:MFS197105 LVW197066:LVW197105 LMA197066:LMA197105 LCE197066:LCE197105 KSI197066:KSI197105 KIM197066:KIM197105 JYQ197066:JYQ197105 JOU197066:JOU197105 JEY197066:JEY197105 IVC197066:IVC197105 ILG197066:ILG197105 IBK197066:IBK197105 HRO197066:HRO197105 HHS197066:HHS197105 GXW197066:GXW197105 GOA197066:GOA197105 GEE197066:GEE197105 FUI197066:FUI197105 FKM197066:FKM197105 FAQ197066:FAQ197105 EQU197066:EQU197105 EGY197066:EGY197105 DXC197066:DXC197105 DNG197066:DNG197105 DDK197066:DDK197105 CTO197066:CTO197105 CJS197066:CJS197105 BZW197066:BZW197105 BQA197066:BQA197105 BGE197066:BGE197105 AWI197066:AWI197105 AMM197066:AMM197105 ACQ197066:ACQ197105 SU197066:SU197105 IY197066:IY197105 C197066:C197105 WVK131530:WVK131569 WLO131530:WLO131569 WBS131530:WBS131569 VRW131530:VRW131569 VIA131530:VIA131569 UYE131530:UYE131569 UOI131530:UOI131569 UEM131530:UEM131569 TUQ131530:TUQ131569 TKU131530:TKU131569 TAY131530:TAY131569 SRC131530:SRC131569 SHG131530:SHG131569 RXK131530:RXK131569 RNO131530:RNO131569 RDS131530:RDS131569 QTW131530:QTW131569 QKA131530:QKA131569 QAE131530:QAE131569 PQI131530:PQI131569 PGM131530:PGM131569 OWQ131530:OWQ131569 OMU131530:OMU131569 OCY131530:OCY131569 NTC131530:NTC131569 NJG131530:NJG131569 MZK131530:MZK131569 MPO131530:MPO131569 MFS131530:MFS131569 LVW131530:LVW131569 LMA131530:LMA131569 LCE131530:LCE131569 KSI131530:KSI131569 KIM131530:KIM131569 JYQ131530:JYQ131569 JOU131530:JOU131569 JEY131530:JEY131569 IVC131530:IVC131569 ILG131530:ILG131569 IBK131530:IBK131569 HRO131530:HRO131569 HHS131530:HHS131569 GXW131530:GXW131569 GOA131530:GOA131569 GEE131530:GEE131569 FUI131530:FUI131569 FKM131530:FKM131569 FAQ131530:FAQ131569 EQU131530:EQU131569 EGY131530:EGY131569 DXC131530:DXC131569 DNG131530:DNG131569 DDK131530:DDK131569 CTO131530:CTO131569 CJS131530:CJS131569 BZW131530:BZW131569 BQA131530:BQA131569 BGE131530:BGE131569 AWI131530:AWI131569 AMM131530:AMM131569 ACQ131530:ACQ131569 SU131530:SU131569 IY131530:IY131569 C131530:C131569 WVK65994:WVK66033 WLO65994:WLO66033 WBS65994:WBS66033 VRW65994:VRW66033 VIA65994:VIA66033 UYE65994:UYE66033 UOI65994:UOI66033 UEM65994:UEM66033 TUQ65994:TUQ66033 TKU65994:TKU66033 TAY65994:TAY66033 SRC65994:SRC66033 SHG65994:SHG66033 RXK65994:RXK66033 RNO65994:RNO66033 RDS65994:RDS66033 QTW65994:QTW66033 QKA65994:QKA66033 QAE65994:QAE66033 PQI65994:PQI66033 PGM65994:PGM66033 OWQ65994:OWQ66033 OMU65994:OMU66033 OCY65994:OCY66033 NTC65994:NTC66033 NJG65994:NJG66033 MZK65994:MZK66033 MPO65994:MPO66033 MFS65994:MFS66033 LVW65994:LVW66033 LMA65994:LMA66033 LCE65994:LCE66033 KSI65994:KSI66033 KIM65994:KIM66033 JYQ65994:JYQ66033 JOU65994:JOU66033 JEY65994:JEY66033 IVC65994:IVC66033 ILG65994:ILG66033 IBK65994:IBK66033 HRO65994:HRO66033 HHS65994:HHS66033 GXW65994:GXW66033 GOA65994:GOA66033 GEE65994:GEE66033 FUI65994:FUI66033 FKM65994:FKM66033 FAQ65994:FAQ66033 EQU65994:EQU66033 EGY65994:EGY66033 DXC65994:DXC66033 DNG65994:DNG66033 DDK65994:DDK66033 CTO65994:CTO66033 CJS65994:CJS66033 BZW65994:BZW66033 BQA65994:BQA66033 BGE65994:BGE66033 AWI65994:AWI66033 AMM65994:AMM66033 ACQ65994:ACQ66033 SU65994:SU66033 IY65994:IY66033 C65212:C65791 IY65212:IY65791 SU65212:SU65791 ACQ65212:ACQ65791 AMM65212:AMM65791 AWI65212:AWI65791 BGE65212:BGE65791 BQA65212:BQA65791 BZW65212:BZW65791 CJS65212:CJS65791 CTO65212:CTO65791 DDK65212:DDK65791 DNG65212:DNG65791 DXC65212:DXC65791 EGY65212:EGY65791 EQU65212:EQU65791 FAQ65212:FAQ65791 FKM65212:FKM65791 FUI65212:FUI65791 GEE65212:GEE65791 GOA65212:GOA65791 GXW65212:GXW65791 HHS65212:HHS65791 HRO65212:HRO65791 IBK65212:IBK65791 ILG65212:ILG65791 IVC65212:IVC65791 JEY65212:JEY65791 JOU65212:JOU65791 JYQ65212:JYQ65791 KIM65212:KIM65791 KSI65212:KSI65791 LCE65212:LCE65791 LMA65212:LMA65791 LVW65212:LVW65791 MFS65212:MFS65791 MPO65212:MPO65791 MZK65212:MZK65791 NJG65212:NJG65791 NTC65212:NTC65791 OCY65212:OCY65791 OMU65212:OMU65791 OWQ65212:OWQ65791 PGM65212:PGM65791 PQI65212:PQI65791 QAE65212:QAE65791 QKA65212:QKA65791 QTW65212:QTW65791 RDS65212:RDS65791 RNO65212:RNO65791 RXK65212:RXK65791 SHG65212:SHG65791 SRC65212:SRC65791 TAY65212:TAY65791 TKU65212:TKU65791 TUQ65212:TUQ65791 UEM65212:UEM65791 UOI65212:UOI65791 UYE65212:UYE65791 VIA65212:VIA65791 VRW65212:VRW65791 WBS65212:WBS65791 WLO65212:WLO65791 WVK65212:WVK65791 C130748:C131327 IY130748:IY131327 SU130748:SU131327 ACQ130748:ACQ131327 AMM130748:AMM131327 AWI130748:AWI131327 BGE130748:BGE131327 BQA130748:BQA131327 BZW130748:BZW131327 CJS130748:CJS131327 CTO130748:CTO131327 DDK130748:DDK131327 DNG130748:DNG131327 DXC130748:DXC131327 EGY130748:EGY131327 EQU130748:EQU131327 FAQ130748:FAQ131327 FKM130748:FKM131327 FUI130748:FUI131327 GEE130748:GEE131327 GOA130748:GOA131327 GXW130748:GXW131327 HHS130748:HHS131327 HRO130748:HRO131327 IBK130748:IBK131327 ILG130748:ILG131327 IVC130748:IVC131327 JEY130748:JEY131327 JOU130748:JOU131327 JYQ130748:JYQ131327 KIM130748:KIM131327 KSI130748:KSI131327 LCE130748:LCE131327 LMA130748:LMA131327 LVW130748:LVW131327 MFS130748:MFS131327 MPO130748:MPO131327 MZK130748:MZK131327 NJG130748:NJG131327 NTC130748:NTC131327 OCY130748:OCY131327 OMU130748:OMU131327 OWQ130748:OWQ131327 PGM130748:PGM131327 PQI130748:PQI131327 QAE130748:QAE131327 QKA130748:QKA131327 QTW130748:QTW131327 RDS130748:RDS131327 RNO130748:RNO131327 RXK130748:RXK131327 SHG130748:SHG131327 SRC130748:SRC131327 TAY130748:TAY131327 TKU130748:TKU131327 TUQ130748:TUQ131327 UEM130748:UEM131327 UOI130748:UOI131327 UYE130748:UYE131327 VIA130748:VIA131327 VRW130748:VRW131327 WBS130748:WBS131327 WLO130748:WLO131327 WVK130748:WVK131327 C196284:C196863 IY196284:IY196863 SU196284:SU196863 ACQ196284:ACQ196863 AMM196284:AMM196863 AWI196284:AWI196863 BGE196284:BGE196863 BQA196284:BQA196863 BZW196284:BZW196863 CJS196284:CJS196863 CTO196284:CTO196863 DDK196284:DDK196863 DNG196284:DNG196863 DXC196284:DXC196863 EGY196284:EGY196863 EQU196284:EQU196863 FAQ196284:FAQ196863 FKM196284:FKM196863 FUI196284:FUI196863 GEE196284:GEE196863 GOA196284:GOA196863 GXW196284:GXW196863 HHS196284:HHS196863 HRO196284:HRO196863 IBK196284:IBK196863 ILG196284:ILG196863 IVC196284:IVC196863 JEY196284:JEY196863 JOU196284:JOU196863 JYQ196284:JYQ196863 KIM196284:KIM196863 KSI196284:KSI196863 LCE196284:LCE196863 LMA196284:LMA196863 LVW196284:LVW196863 MFS196284:MFS196863 MPO196284:MPO196863 MZK196284:MZK196863 NJG196284:NJG196863 NTC196284:NTC196863 OCY196284:OCY196863 OMU196284:OMU196863 OWQ196284:OWQ196863 PGM196284:PGM196863 PQI196284:PQI196863 QAE196284:QAE196863 QKA196284:QKA196863 QTW196284:QTW196863 RDS196284:RDS196863 RNO196284:RNO196863 RXK196284:RXK196863 SHG196284:SHG196863 SRC196284:SRC196863 TAY196284:TAY196863 TKU196284:TKU196863 TUQ196284:TUQ196863 UEM196284:UEM196863 UOI196284:UOI196863 UYE196284:UYE196863 VIA196284:VIA196863 VRW196284:VRW196863 WBS196284:WBS196863 WLO196284:WLO196863 WVK196284:WVK196863 C261820:C262399 IY261820:IY262399 SU261820:SU262399 ACQ261820:ACQ262399 AMM261820:AMM262399 AWI261820:AWI262399 BGE261820:BGE262399 BQA261820:BQA262399 BZW261820:BZW262399 CJS261820:CJS262399 CTO261820:CTO262399 DDK261820:DDK262399 DNG261820:DNG262399 DXC261820:DXC262399 EGY261820:EGY262399 EQU261820:EQU262399 FAQ261820:FAQ262399 FKM261820:FKM262399 FUI261820:FUI262399 GEE261820:GEE262399 GOA261820:GOA262399 GXW261820:GXW262399 HHS261820:HHS262399 HRO261820:HRO262399 IBK261820:IBK262399 ILG261820:ILG262399 IVC261820:IVC262399 JEY261820:JEY262399 JOU261820:JOU262399 JYQ261820:JYQ262399 KIM261820:KIM262399 KSI261820:KSI262399 LCE261820:LCE262399 LMA261820:LMA262399 LVW261820:LVW262399 MFS261820:MFS262399 MPO261820:MPO262399 MZK261820:MZK262399 NJG261820:NJG262399 NTC261820:NTC262399 OCY261820:OCY262399 OMU261820:OMU262399 OWQ261820:OWQ262399 PGM261820:PGM262399 PQI261820:PQI262399 QAE261820:QAE262399 QKA261820:QKA262399 QTW261820:QTW262399 RDS261820:RDS262399 RNO261820:RNO262399 RXK261820:RXK262399 SHG261820:SHG262399 SRC261820:SRC262399 TAY261820:TAY262399 TKU261820:TKU262399 TUQ261820:TUQ262399 UEM261820:UEM262399 UOI261820:UOI262399 UYE261820:UYE262399 VIA261820:VIA262399 VRW261820:VRW262399 WBS261820:WBS262399 WLO261820:WLO262399 WVK261820:WVK262399 C327356:C327935 IY327356:IY327935 SU327356:SU327935 ACQ327356:ACQ327935 AMM327356:AMM327935 AWI327356:AWI327935 BGE327356:BGE327935 BQA327356:BQA327935 BZW327356:BZW327935 CJS327356:CJS327935 CTO327356:CTO327935 DDK327356:DDK327935 DNG327356:DNG327935 DXC327356:DXC327935 EGY327356:EGY327935 EQU327356:EQU327935 FAQ327356:FAQ327935 FKM327356:FKM327935 FUI327356:FUI327935 GEE327356:GEE327935 GOA327356:GOA327935 GXW327356:GXW327935 HHS327356:HHS327935 HRO327356:HRO327935 IBK327356:IBK327935 ILG327356:ILG327935 IVC327356:IVC327935 JEY327356:JEY327935 JOU327356:JOU327935 JYQ327356:JYQ327935 KIM327356:KIM327935 KSI327356:KSI327935 LCE327356:LCE327935 LMA327356:LMA327935 LVW327356:LVW327935 MFS327356:MFS327935 MPO327356:MPO327935 MZK327356:MZK327935 NJG327356:NJG327935 NTC327356:NTC327935 OCY327356:OCY327935 OMU327356:OMU327935 OWQ327356:OWQ327935 PGM327356:PGM327935 PQI327356:PQI327935 QAE327356:QAE327935 QKA327356:QKA327935 QTW327356:QTW327935 RDS327356:RDS327935 RNO327356:RNO327935 RXK327356:RXK327935 SHG327356:SHG327935 SRC327356:SRC327935 TAY327356:TAY327935 TKU327356:TKU327935 TUQ327356:TUQ327935 UEM327356:UEM327935 UOI327356:UOI327935 UYE327356:UYE327935 VIA327356:VIA327935 VRW327356:VRW327935 WBS327356:WBS327935 WLO327356:WLO327935 WVK327356:WVK327935 C392892:C393471 IY392892:IY393471 SU392892:SU393471 ACQ392892:ACQ393471 AMM392892:AMM393471 AWI392892:AWI393471 BGE392892:BGE393471 BQA392892:BQA393471 BZW392892:BZW393471 CJS392892:CJS393471 CTO392892:CTO393471 DDK392892:DDK393471 DNG392892:DNG393471 DXC392892:DXC393471 EGY392892:EGY393471 EQU392892:EQU393471 FAQ392892:FAQ393471 FKM392892:FKM393471 FUI392892:FUI393471 GEE392892:GEE393471 GOA392892:GOA393471 GXW392892:GXW393471 HHS392892:HHS393471 HRO392892:HRO393471 IBK392892:IBK393471 ILG392892:ILG393471 IVC392892:IVC393471 JEY392892:JEY393471 JOU392892:JOU393471 JYQ392892:JYQ393471 KIM392892:KIM393471 KSI392892:KSI393471 LCE392892:LCE393471 LMA392892:LMA393471 LVW392892:LVW393471 MFS392892:MFS393471 MPO392892:MPO393471 MZK392892:MZK393471 NJG392892:NJG393471 NTC392892:NTC393471 OCY392892:OCY393471 OMU392892:OMU393471 OWQ392892:OWQ393471 PGM392892:PGM393471 PQI392892:PQI393471 QAE392892:QAE393471 QKA392892:QKA393471 QTW392892:QTW393471 RDS392892:RDS393471 RNO392892:RNO393471 RXK392892:RXK393471 SHG392892:SHG393471 SRC392892:SRC393471 TAY392892:TAY393471 TKU392892:TKU393471 TUQ392892:TUQ393471 UEM392892:UEM393471 UOI392892:UOI393471 UYE392892:UYE393471 VIA392892:VIA393471 VRW392892:VRW393471 WBS392892:WBS393471 WLO392892:WLO393471 WVK392892:WVK393471 C458428:C459007 IY458428:IY459007 SU458428:SU459007 ACQ458428:ACQ459007 AMM458428:AMM459007 AWI458428:AWI459007 BGE458428:BGE459007 BQA458428:BQA459007 BZW458428:BZW459007 CJS458428:CJS459007 CTO458428:CTO459007 DDK458428:DDK459007 DNG458428:DNG459007 DXC458428:DXC459007 EGY458428:EGY459007 EQU458428:EQU459007 FAQ458428:FAQ459007 FKM458428:FKM459007 FUI458428:FUI459007 GEE458428:GEE459007 GOA458428:GOA459007 GXW458428:GXW459007 HHS458428:HHS459007 HRO458428:HRO459007 IBK458428:IBK459007 ILG458428:ILG459007 IVC458428:IVC459007 JEY458428:JEY459007 JOU458428:JOU459007 JYQ458428:JYQ459007 KIM458428:KIM459007 KSI458428:KSI459007 LCE458428:LCE459007 LMA458428:LMA459007 LVW458428:LVW459007 MFS458428:MFS459007 MPO458428:MPO459007 MZK458428:MZK459007 NJG458428:NJG459007 NTC458428:NTC459007 OCY458428:OCY459007 OMU458428:OMU459007 OWQ458428:OWQ459007 PGM458428:PGM459007 PQI458428:PQI459007 QAE458428:QAE459007 QKA458428:QKA459007 QTW458428:QTW459007 RDS458428:RDS459007 RNO458428:RNO459007 RXK458428:RXK459007 SHG458428:SHG459007 SRC458428:SRC459007 TAY458428:TAY459007 TKU458428:TKU459007 TUQ458428:TUQ459007 UEM458428:UEM459007 UOI458428:UOI459007 UYE458428:UYE459007 VIA458428:VIA459007 VRW458428:VRW459007 WBS458428:WBS459007 WLO458428:WLO459007 WVK458428:WVK459007 C523964:C524543 IY523964:IY524543 SU523964:SU524543 ACQ523964:ACQ524543 AMM523964:AMM524543 AWI523964:AWI524543 BGE523964:BGE524543 BQA523964:BQA524543 BZW523964:BZW524543 CJS523964:CJS524543 CTO523964:CTO524543 DDK523964:DDK524543 DNG523964:DNG524543 DXC523964:DXC524543 EGY523964:EGY524543 EQU523964:EQU524543 FAQ523964:FAQ524543 FKM523964:FKM524543 FUI523964:FUI524543 GEE523964:GEE524543 GOA523964:GOA524543 GXW523964:GXW524543 HHS523964:HHS524543 HRO523964:HRO524543 IBK523964:IBK524543 ILG523964:ILG524543 IVC523964:IVC524543 JEY523964:JEY524543 JOU523964:JOU524543 JYQ523964:JYQ524543 KIM523964:KIM524543 KSI523964:KSI524543 LCE523964:LCE524543 LMA523964:LMA524543 LVW523964:LVW524543 MFS523964:MFS524543 MPO523964:MPO524543 MZK523964:MZK524543 NJG523964:NJG524543 NTC523964:NTC524543 OCY523964:OCY524543 OMU523964:OMU524543 OWQ523964:OWQ524543 PGM523964:PGM524543 PQI523964:PQI524543 QAE523964:QAE524543 QKA523964:QKA524543 QTW523964:QTW524543 RDS523964:RDS524543 RNO523964:RNO524543 RXK523964:RXK524543 SHG523964:SHG524543 SRC523964:SRC524543 TAY523964:TAY524543 TKU523964:TKU524543 TUQ523964:TUQ524543 UEM523964:UEM524543 UOI523964:UOI524543 UYE523964:UYE524543 VIA523964:VIA524543 VRW523964:VRW524543 WBS523964:WBS524543 WLO523964:WLO524543 WVK523964:WVK524543 C589500:C590079 IY589500:IY590079 SU589500:SU590079 ACQ589500:ACQ590079 AMM589500:AMM590079 AWI589500:AWI590079 BGE589500:BGE590079 BQA589500:BQA590079 BZW589500:BZW590079 CJS589500:CJS590079 CTO589500:CTO590079 DDK589500:DDK590079 DNG589500:DNG590079 DXC589500:DXC590079 EGY589500:EGY590079 EQU589500:EQU590079 FAQ589500:FAQ590079 FKM589500:FKM590079 FUI589500:FUI590079 GEE589500:GEE590079 GOA589500:GOA590079 GXW589500:GXW590079 HHS589500:HHS590079 HRO589500:HRO590079 IBK589500:IBK590079 ILG589500:ILG590079 IVC589500:IVC590079 JEY589500:JEY590079 JOU589500:JOU590079 JYQ589500:JYQ590079 KIM589500:KIM590079 KSI589500:KSI590079 LCE589500:LCE590079 LMA589500:LMA590079 LVW589500:LVW590079 MFS589500:MFS590079 MPO589500:MPO590079 MZK589500:MZK590079 NJG589500:NJG590079 NTC589500:NTC590079 OCY589500:OCY590079 OMU589500:OMU590079 OWQ589500:OWQ590079 PGM589500:PGM590079 PQI589500:PQI590079 QAE589500:QAE590079 QKA589500:QKA590079 QTW589500:QTW590079 RDS589500:RDS590079 RNO589500:RNO590079 RXK589500:RXK590079 SHG589500:SHG590079 SRC589500:SRC590079 TAY589500:TAY590079 TKU589500:TKU590079 TUQ589500:TUQ590079 UEM589500:UEM590079 UOI589500:UOI590079 UYE589500:UYE590079 VIA589500:VIA590079 VRW589500:VRW590079 WBS589500:WBS590079 WLO589500:WLO590079 WVK589500:WVK590079 C655036:C655615 IY655036:IY655615 SU655036:SU655615 ACQ655036:ACQ655615 AMM655036:AMM655615 AWI655036:AWI655615 BGE655036:BGE655615 BQA655036:BQA655615 BZW655036:BZW655615 CJS655036:CJS655615 CTO655036:CTO655615 DDK655036:DDK655615 DNG655036:DNG655615 DXC655036:DXC655615 EGY655036:EGY655615 EQU655036:EQU655615 FAQ655036:FAQ655615 FKM655036:FKM655615 FUI655036:FUI655615 GEE655036:GEE655615 GOA655036:GOA655615 GXW655036:GXW655615 HHS655036:HHS655615 HRO655036:HRO655615 IBK655036:IBK655615 ILG655036:ILG655615 IVC655036:IVC655615 JEY655036:JEY655615 JOU655036:JOU655615 JYQ655036:JYQ655615 KIM655036:KIM655615 KSI655036:KSI655615 LCE655036:LCE655615 LMA655036:LMA655615 LVW655036:LVW655615 MFS655036:MFS655615 MPO655036:MPO655615 MZK655036:MZK655615 NJG655036:NJG655615 NTC655036:NTC655615 OCY655036:OCY655615 OMU655036:OMU655615 OWQ655036:OWQ655615 PGM655036:PGM655615 PQI655036:PQI655615 QAE655036:QAE655615 QKA655036:QKA655615 QTW655036:QTW655615 RDS655036:RDS655615 RNO655036:RNO655615 RXK655036:RXK655615 SHG655036:SHG655615 SRC655036:SRC655615 TAY655036:TAY655615 TKU655036:TKU655615 TUQ655036:TUQ655615 UEM655036:UEM655615 UOI655036:UOI655615 UYE655036:UYE655615 VIA655036:VIA655615 VRW655036:VRW655615 WBS655036:WBS655615 WLO655036:WLO655615 WVK655036:WVK655615 C720572:C721151 IY720572:IY721151 SU720572:SU721151 ACQ720572:ACQ721151 AMM720572:AMM721151 AWI720572:AWI721151 BGE720572:BGE721151 BQA720572:BQA721151 BZW720572:BZW721151 CJS720572:CJS721151 CTO720572:CTO721151 DDK720572:DDK721151 DNG720572:DNG721151 DXC720572:DXC721151 EGY720572:EGY721151 EQU720572:EQU721151 FAQ720572:FAQ721151 FKM720572:FKM721151 FUI720572:FUI721151 GEE720572:GEE721151 GOA720572:GOA721151 GXW720572:GXW721151 HHS720572:HHS721151 HRO720572:HRO721151 IBK720572:IBK721151 ILG720572:ILG721151 IVC720572:IVC721151 JEY720572:JEY721151 JOU720572:JOU721151 JYQ720572:JYQ721151 KIM720572:KIM721151 KSI720572:KSI721151 LCE720572:LCE721151 LMA720572:LMA721151 LVW720572:LVW721151 MFS720572:MFS721151 MPO720572:MPO721151 MZK720572:MZK721151 NJG720572:NJG721151 NTC720572:NTC721151 OCY720572:OCY721151 OMU720572:OMU721151 OWQ720572:OWQ721151 PGM720572:PGM721151 PQI720572:PQI721151 QAE720572:QAE721151 QKA720572:QKA721151 QTW720572:QTW721151 RDS720572:RDS721151 RNO720572:RNO721151 RXK720572:RXK721151 SHG720572:SHG721151 SRC720572:SRC721151 TAY720572:TAY721151 TKU720572:TKU721151 TUQ720572:TUQ721151 UEM720572:UEM721151 UOI720572:UOI721151 UYE720572:UYE721151 VIA720572:VIA721151 VRW720572:VRW721151 WBS720572:WBS721151 WLO720572:WLO721151 WVK720572:WVK721151 C786108:C786687 IY786108:IY786687 SU786108:SU786687 ACQ786108:ACQ786687 AMM786108:AMM786687 AWI786108:AWI786687 BGE786108:BGE786687 BQA786108:BQA786687 BZW786108:BZW786687 CJS786108:CJS786687 CTO786108:CTO786687 DDK786108:DDK786687 DNG786108:DNG786687 DXC786108:DXC786687 EGY786108:EGY786687 EQU786108:EQU786687 FAQ786108:FAQ786687 FKM786108:FKM786687 FUI786108:FUI786687 GEE786108:GEE786687 GOA786108:GOA786687 GXW786108:GXW786687 HHS786108:HHS786687 HRO786108:HRO786687 IBK786108:IBK786687 ILG786108:ILG786687 IVC786108:IVC786687 JEY786108:JEY786687 JOU786108:JOU786687 JYQ786108:JYQ786687 KIM786108:KIM786687 KSI786108:KSI786687 LCE786108:LCE786687 LMA786108:LMA786687 LVW786108:LVW786687 MFS786108:MFS786687 MPO786108:MPO786687 MZK786108:MZK786687 NJG786108:NJG786687 NTC786108:NTC786687 OCY786108:OCY786687 OMU786108:OMU786687 OWQ786108:OWQ786687 PGM786108:PGM786687 PQI786108:PQI786687 QAE786108:QAE786687 QKA786108:QKA786687 QTW786108:QTW786687 RDS786108:RDS786687 RNO786108:RNO786687 RXK786108:RXK786687 SHG786108:SHG786687 SRC786108:SRC786687 TAY786108:TAY786687 TKU786108:TKU786687 TUQ786108:TUQ786687 UEM786108:UEM786687 UOI786108:UOI786687 UYE786108:UYE786687 VIA786108:VIA786687 VRW786108:VRW786687 WBS786108:WBS786687 WLO786108:WLO786687 WVK786108:WVK786687 C851644:C852223 IY851644:IY852223 SU851644:SU852223 ACQ851644:ACQ852223 AMM851644:AMM852223 AWI851644:AWI852223 BGE851644:BGE852223 BQA851644:BQA852223 BZW851644:BZW852223 CJS851644:CJS852223 CTO851644:CTO852223 DDK851644:DDK852223 DNG851644:DNG852223 DXC851644:DXC852223 EGY851644:EGY852223 EQU851644:EQU852223 FAQ851644:FAQ852223 FKM851644:FKM852223 FUI851644:FUI852223 GEE851644:GEE852223 GOA851644:GOA852223 GXW851644:GXW852223 HHS851644:HHS852223 HRO851644:HRO852223 IBK851644:IBK852223 ILG851644:ILG852223 IVC851644:IVC852223 JEY851644:JEY852223 JOU851644:JOU852223 JYQ851644:JYQ852223 KIM851644:KIM852223 KSI851644:KSI852223 LCE851644:LCE852223 LMA851644:LMA852223 LVW851644:LVW852223 MFS851644:MFS852223 MPO851644:MPO852223 MZK851644:MZK852223 NJG851644:NJG852223 NTC851644:NTC852223 OCY851644:OCY852223 OMU851644:OMU852223 OWQ851644:OWQ852223 PGM851644:PGM852223 PQI851644:PQI852223 QAE851644:QAE852223 QKA851644:QKA852223 QTW851644:QTW852223 RDS851644:RDS852223 RNO851644:RNO852223 RXK851644:RXK852223 SHG851644:SHG852223 SRC851644:SRC852223 TAY851644:TAY852223 TKU851644:TKU852223 TUQ851644:TUQ852223 UEM851644:UEM852223 UOI851644:UOI852223 UYE851644:UYE852223 VIA851644:VIA852223 VRW851644:VRW852223 WBS851644:WBS852223 WLO851644:WLO852223 WVK851644:WVK852223 C917180:C917759 IY917180:IY917759 SU917180:SU917759 ACQ917180:ACQ917759 AMM917180:AMM917759 AWI917180:AWI917759 BGE917180:BGE917759 BQA917180:BQA917759 BZW917180:BZW917759 CJS917180:CJS917759 CTO917180:CTO917759 DDK917180:DDK917759 DNG917180:DNG917759 DXC917180:DXC917759 EGY917180:EGY917759 EQU917180:EQU917759 FAQ917180:FAQ917759 FKM917180:FKM917759 FUI917180:FUI917759 GEE917180:GEE917759 GOA917180:GOA917759 GXW917180:GXW917759 HHS917180:HHS917759 HRO917180:HRO917759 IBK917180:IBK917759 ILG917180:ILG917759 IVC917180:IVC917759 JEY917180:JEY917759 JOU917180:JOU917759 JYQ917180:JYQ917759 KIM917180:KIM917759 KSI917180:KSI917759 LCE917180:LCE917759 LMA917180:LMA917759 LVW917180:LVW917759 MFS917180:MFS917759 MPO917180:MPO917759 MZK917180:MZK917759 NJG917180:NJG917759 NTC917180:NTC917759 OCY917180:OCY917759 OMU917180:OMU917759 OWQ917180:OWQ917759 PGM917180:PGM917759 PQI917180:PQI917759 QAE917180:QAE917759 QKA917180:QKA917759 QTW917180:QTW917759 RDS917180:RDS917759 RNO917180:RNO917759 RXK917180:RXK917759 SHG917180:SHG917759 SRC917180:SRC917759 TAY917180:TAY917759 TKU917180:TKU917759 TUQ917180:TUQ917759 UEM917180:UEM917759 UOI917180:UOI917759 UYE917180:UYE917759 VIA917180:VIA917759 VRW917180:VRW917759 WBS917180:WBS917759 WLO917180:WLO917759 WVK917180:WVK917759 C982716:C983295 IY982716:IY983295 SU982716:SU983295 ACQ982716:ACQ983295 AMM982716:AMM983295 AWI982716:AWI983295 BGE982716:BGE983295 BQA982716:BQA983295 BZW982716:BZW983295 CJS982716:CJS983295 CTO982716:CTO983295 DDK982716:DDK983295 DNG982716:DNG983295 DXC982716:DXC983295 EGY982716:EGY983295 EQU982716:EQU983295 FAQ982716:FAQ983295 FKM982716:FKM983295 FUI982716:FUI983295 GEE982716:GEE983295 GOA982716:GOA983295 GXW982716:GXW983295 HHS982716:HHS983295 HRO982716:HRO983295 IBK982716:IBK983295 ILG982716:ILG983295 IVC982716:IVC983295 JEY982716:JEY983295 JOU982716:JOU983295 JYQ982716:JYQ983295 KIM982716:KIM983295 KSI982716:KSI983295 LCE982716:LCE983295 LMA982716:LMA983295 LVW982716:LVW983295 MFS982716:MFS983295 MPO982716:MPO983295 MZK982716:MZK983295 NJG982716:NJG983295 NTC982716:NTC983295 OCY982716:OCY983295 OMU982716:OMU983295 OWQ982716:OWQ983295 PGM982716:PGM983295 PQI982716:PQI983295 QAE982716:QAE983295 QKA982716:QKA983295 QTW982716:QTW983295 RDS982716:RDS983295 RNO982716:RNO983295 RXK982716:RXK983295 SHG982716:SHG983295 SRC982716:SRC983295 TAY982716:TAY983295 TKU982716:TKU983295 TUQ982716:TUQ983295 UEM982716:UEM983295 UOI982716:UOI983295 UYE982716:UYE983295 VIA982716:VIA983295 VRW982716:VRW983295 WBS982716:WBS983295 WLO982716:WLO983295 WVK982716:WVK983295 WVL794:WVL797 IZ794:IZ797 SV794:SV797 ACR794:ACR797 AMN794:AMN797 AWJ794:AWJ797 BGF794:BGF797 BQB794:BQB797 BZX794:BZX797 CJT794:CJT797 CTP794:CTP797 DDL794:DDL797 DNH794:DNH797 DXD794:DXD797 EGZ794:EGZ797 EQV794:EQV797 FAR794:FAR797 FKN794:FKN797 FUJ794:FUJ797 GEF794:GEF797 GOB794:GOB797 GXX794:GXX797 HHT794:HHT797 HRP794:HRP797 IBL794:IBL797 ILH794:ILH797 IVD794:IVD797 JEZ794:JEZ797 JOV794:JOV797 JYR794:JYR797 KIN794:KIN797 KSJ794:KSJ797 LCF794:LCF797 LMB794:LMB797 LVX794:LVX797 MFT794:MFT797 MPP794:MPP797 MZL794:MZL797 NJH794:NJH797 NTD794:NTD797 OCZ794:OCZ797 OMV794:OMV797 OWR794:OWR797 PGN794:PGN797 PQJ794:PQJ797 QAF794:QAF797 QKB794:QKB797 QTX794:QTX797 RDT794:RDT797 RNP794:RNP797 RXL794:RXL797 SHH794:SHH797 SRD794:SRD797 TAZ794:TAZ797 TKV794:TKV797 TUR794:TUR797 UEN794:UEN797 UOJ794:UOJ797 UYF794:UYF797 VIB794:VIB797 VRX794:VRX797 WBT794:WBT797 WLP794:WLP797">
      <formula1>#REF!</formula1>
    </dataValidation>
    <dataValidation type="list" allowBlank="1" showInputMessage="1" showErrorMessage="1" sqref="C239:C408 C5:C237 WLO982065:WLO982256 WBS982065:WBS982256 VRW982065:VRW982256 VIA982065:VIA982256 UYE982065:UYE982256 UOI982065:UOI982256 UEM982065:UEM982256 TUQ982065:TUQ982256 TKU982065:TKU982256 TAY982065:TAY982256 SRC982065:SRC982256 SHG982065:SHG982256 RXK982065:RXK982256 RNO982065:RNO982256 RDS982065:RDS982256 QTW982065:QTW982256 QKA982065:QKA982256 QAE982065:QAE982256 PQI982065:PQI982256 PGM982065:PGM982256 OWQ982065:OWQ982256 OMU982065:OMU982256 OCY982065:OCY982256 NTC982065:NTC982256 NJG982065:NJG982256 MZK982065:MZK982256 MPO982065:MPO982256 MFS982065:MFS982256 LVW982065:LVW982256 LMA982065:LMA982256 LCE982065:LCE982256 KSI982065:KSI982256 KIM982065:KIM982256 JYQ982065:JYQ982256 JOU982065:JOU982256 JEY982065:JEY982256 IVC982065:IVC982256 ILG982065:ILG982256 IBK982065:IBK982256 HRO982065:HRO982256 HHS982065:HHS982256 GXW982065:GXW982256 GOA982065:GOA982256 GEE982065:GEE982256 FUI982065:FUI982256 FKM982065:FKM982256 FAQ982065:FAQ982256 EQU982065:EQU982256 EGY982065:EGY982256 DXC982065:DXC982256 DNG982065:DNG982256 DDK982065:DDK982256 CTO982065:CTO982256 CJS982065:CJS982256 BZW982065:BZW982256 BQA982065:BQA982256 BGE982065:BGE982256 AWI982065:AWI982256 AMM982065:AMM982256 ACQ982065:ACQ982256 SU982065:SU982256 IY982065:IY982256 C982065:C982256 WVK916529:WVK916720 WLO916529:WLO916720 WBS916529:WBS916720 VRW916529:VRW916720 VIA916529:VIA916720 UYE916529:UYE916720 UOI916529:UOI916720 UEM916529:UEM916720 TUQ916529:TUQ916720 TKU916529:TKU916720 TAY916529:TAY916720 SRC916529:SRC916720 SHG916529:SHG916720 RXK916529:RXK916720 RNO916529:RNO916720 RDS916529:RDS916720 QTW916529:QTW916720 QKA916529:QKA916720 QAE916529:QAE916720 PQI916529:PQI916720 PGM916529:PGM916720 OWQ916529:OWQ916720 OMU916529:OMU916720 OCY916529:OCY916720 NTC916529:NTC916720 NJG916529:NJG916720 MZK916529:MZK916720 MPO916529:MPO916720 MFS916529:MFS916720 LVW916529:LVW916720 LMA916529:LMA916720 LCE916529:LCE916720 KSI916529:KSI916720 KIM916529:KIM916720 JYQ916529:JYQ916720 JOU916529:JOU916720 JEY916529:JEY916720 IVC916529:IVC916720 ILG916529:ILG916720 IBK916529:IBK916720 HRO916529:HRO916720 HHS916529:HHS916720 GXW916529:GXW916720 GOA916529:GOA916720 GEE916529:GEE916720 FUI916529:FUI916720 FKM916529:FKM916720 FAQ916529:FAQ916720 EQU916529:EQU916720 EGY916529:EGY916720 DXC916529:DXC916720 DNG916529:DNG916720 DDK916529:DDK916720 CTO916529:CTO916720 CJS916529:CJS916720 BZW916529:BZW916720 BQA916529:BQA916720 BGE916529:BGE916720 AWI916529:AWI916720 AMM916529:AMM916720 ACQ916529:ACQ916720 SU916529:SU916720 IY916529:IY916720 C916529:C916720 WVK850993:WVK851184 WLO850993:WLO851184 WBS850993:WBS851184 VRW850993:VRW851184 VIA850993:VIA851184 UYE850993:UYE851184 UOI850993:UOI851184 UEM850993:UEM851184 TUQ850993:TUQ851184 TKU850993:TKU851184 TAY850993:TAY851184 SRC850993:SRC851184 SHG850993:SHG851184 RXK850993:RXK851184 RNO850993:RNO851184 RDS850993:RDS851184 QTW850993:QTW851184 QKA850993:QKA851184 QAE850993:QAE851184 PQI850993:PQI851184 PGM850993:PGM851184 OWQ850993:OWQ851184 OMU850993:OMU851184 OCY850993:OCY851184 NTC850993:NTC851184 NJG850993:NJG851184 MZK850993:MZK851184 MPO850993:MPO851184 MFS850993:MFS851184 LVW850993:LVW851184 LMA850993:LMA851184 LCE850993:LCE851184 KSI850993:KSI851184 KIM850993:KIM851184 JYQ850993:JYQ851184 JOU850993:JOU851184 JEY850993:JEY851184 IVC850993:IVC851184 ILG850993:ILG851184 IBK850993:IBK851184 HRO850993:HRO851184 HHS850993:HHS851184 GXW850993:GXW851184 GOA850993:GOA851184 GEE850993:GEE851184 FUI850993:FUI851184 FKM850993:FKM851184 FAQ850993:FAQ851184 EQU850993:EQU851184 EGY850993:EGY851184 DXC850993:DXC851184 DNG850993:DNG851184 DDK850993:DDK851184 CTO850993:CTO851184 CJS850993:CJS851184 BZW850993:BZW851184 BQA850993:BQA851184 BGE850993:BGE851184 AWI850993:AWI851184 AMM850993:AMM851184 ACQ850993:ACQ851184 SU850993:SU851184 IY850993:IY851184 C850993:C851184 WVK785457:WVK785648 WLO785457:WLO785648 WBS785457:WBS785648 VRW785457:VRW785648 VIA785457:VIA785648 UYE785457:UYE785648 UOI785457:UOI785648 UEM785457:UEM785648 TUQ785457:TUQ785648 TKU785457:TKU785648 TAY785457:TAY785648 SRC785457:SRC785648 SHG785457:SHG785648 RXK785457:RXK785648 RNO785457:RNO785648 RDS785457:RDS785648 QTW785457:QTW785648 QKA785457:QKA785648 QAE785457:QAE785648 PQI785457:PQI785648 PGM785457:PGM785648 OWQ785457:OWQ785648 OMU785457:OMU785648 OCY785457:OCY785648 NTC785457:NTC785648 NJG785457:NJG785648 MZK785457:MZK785648 MPO785457:MPO785648 MFS785457:MFS785648 LVW785457:LVW785648 LMA785457:LMA785648 LCE785457:LCE785648 KSI785457:KSI785648 KIM785457:KIM785648 JYQ785457:JYQ785648 JOU785457:JOU785648 JEY785457:JEY785648 IVC785457:IVC785648 ILG785457:ILG785648 IBK785457:IBK785648 HRO785457:HRO785648 HHS785457:HHS785648 GXW785457:GXW785648 GOA785457:GOA785648 GEE785457:GEE785648 FUI785457:FUI785648 FKM785457:FKM785648 FAQ785457:FAQ785648 EQU785457:EQU785648 EGY785457:EGY785648 DXC785457:DXC785648 DNG785457:DNG785648 DDK785457:DDK785648 CTO785457:CTO785648 CJS785457:CJS785648 BZW785457:BZW785648 BQA785457:BQA785648 BGE785457:BGE785648 AWI785457:AWI785648 AMM785457:AMM785648 ACQ785457:ACQ785648 SU785457:SU785648 IY785457:IY785648 C785457:C785648 WVK719921:WVK720112 WLO719921:WLO720112 WBS719921:WBS720112 VRW719921:VRW720112 VIA719921:VIA720112 UYE719921:UYE720112 UOI719921:UOI720112 UEM719921:UEM720112 TUQ719921:TUQ720112 TKU719921:TKU720112 TAY719921:TAY720112 SRC719921:SRC720112 SHG719921:SHG720112 RXK719921:RXK720112 RNO719921:RNO720112 RDS719921:RDS720112 QTW719921:QTW720112 QKA719921:QKA720112 QAE719921:QAE720112 PQI719921:PQI720112 PGM719921:PGM720112 OWQ719921:OWQ720112 OMU719921:OMU720112 OCY719921:OCY720112 NTC719921:NTC720112 NJG719921:NJG720112 MZK719921:MZK720112 MPO719921:MPO720112 MFS719921:MFS720112 LVW719921:LVW720112 LMA719921:LMA720112 LCE719921:LCE720112 KSI719921:KSI720112 KIM719921:KIM720112 JYQ719921:JYQ720112 JOU719921:JOU720112 JEY719921:JEY720112 IVC719921:IVC720112 ILG719921:ILG720112 IBK719921:IBK720112 HRO719921:HRO720112 HHS719921:HHS720112 GXW719921:GXW720112 GOA719921:GOA720112 GEE719921:GEE720112 FUI719921:FUI720112 FKM719921:FKM720112 FAQ719921:FAQ720112 EQU719921:EQU720112 EGY719921:EGY720112 DXC719921:DXC720112 DNG719921:DNG720112 DDK719921:DDK720112 CTO719921:CTO720112 CJS719921:CJS720112 BZW719921:BZW720112 BQA719921:BQA720112 BGE719921:BGE720112 AWI719921:AWI720112 AMM719921:AMM720112 ACQ719921:ACQ720112 SU719921:SU720112 IY719921:IY720112 C719921:C720112 WVK654385:WVK654576 WLO654385:WLO654576 WBS654385:WBS654576 VRW654385:VRW654576 VIA654385:VIA654576 UYE654385:UYE654576 UOI654385:UOI654576 UEM654385:UEM654576 TUQ654385:TUQ654576 TKU654385:TKU654576 TAY654385:TAY654576 SRC654385:SRC654576 SHG654385:SHG654576 RXK654385:RXK654576 RNO654385:RNO654576 RDS654385:RDS654576 QTW654385:QTW654576 QKA654385:QKA654576 QAE654385:QAE654576 PQI654385:PQI654576 PGM654385:PGM654576 OWQ654385:OWQ654576 OMU654385:OMU654576 OCY654385:OCY654576 NTC654385:NTC654576 NJG654385:NJG654576 MZK654385:MZK654576 MPO654385:MPO654576 MFS654385:MFS654576 LVW654385:LVW654576 LMA654385:LMA654576 LCE654385:LCE654576 KSI654385:KSI654576 KIM654385:KIM654576 JYQ654385:JYQ654576 JOU654385:JOU654576 JEY654385:JEY654576 IVC654385:IVC654576 ILG654385:ILG654576 IBK654385:IBK654576 HRO654385:HRO654576 HHS654385:HHS654576 GXW654385:GXW654576 GOA654385:GOA654576 GEE654385:GEE654576 FUI654385:FUI654576 FKM654385:FKM654576 FAQ654385:FAQ654576 EQU654385:EQU654576 EGY654385:EGY654576 DXC654385:DXC654576 DNG654385:DNG654576 DDK654385:DDK654576 CTO654385:CTO654576 CJS654385:CJS654576 BZW654385:BZW654576 BQA654385:BQA654576 BGE654385:BGE654576 AWI654385:AWI654576 AMM654385:AMM654576 ACQ654385:ACQ654576 SU654385:SU654576 IY654385:IY654576 C654385:C654576 WVK588849:WVK589040 WLO588849:WLO589040 WBS588849:WBS589040 VRW588849:VRW589040 VIA588849:VIA589040 UYE588849:UYE589040 UOI588849:UOI589040 UEM588849:UEM589040 TUQ588849:TUQ589040 TKU588849:TKU589040 TAY588849:TAY589040 SRC588849:SRC589040 SHG588849:SHG589040 RXK588849:RXK589040 RNO588849:RNO589040 RDS588849:RDS589040 QTW588849:QTW589040 QKA588849:QKA589040 QAE588849:QAE589040 PQI588849:PQI589040 PGM588849:PGM589040 OWQ588849:OWQ589040 OMU588849:OMU589040 OCY588849:OCY589040 NTC588849:NTC589040 NJG588849:NJG589040 MZK588849:MZK589040 MPO588849:MPO589040 MFS588849:MFS589040 LVW588849:LVW589040 LMA588849:LMA589040 LCE588849:LCE589040 KSI588849:KSI589040 KIM588849:KIM589040 JYQ588849:JYQ589040 JOU588849:JOU589040 JEY588849:JEY589040 IVC588849:IVC589040 ILG588849:ILG589040 IBK588849:IBK589040 HRO588849:HRO589040 HHS588849:HHS589040 GXW588849:GXW589040 GOA588849:GOA589040 GEE588849:GEE589040 FUI588849:FUI589040 FKM588849:FKM589040 FAQ588849:FAQ589040 EQU588849:EQU589040 EGY588849:EGY589040 DXC588849:DXC589040 DNG588849:DNG589040 DDK588849:DDK589040 CTO588849:CTO589040 CJS588849:CJS589040 BZW588849:BZW589040 BQA588849:BQA589040 BGE588849:BGE589040 AWI588849:AWI589040 AMM588849:AMM589040 ACQ588849:ACQ589040 SU588849:SU589040 IY588849:IY589040 C588849:C589040 WVK523313:WVK523504 WLO523313:WLO523504 WBS523313:WBS523504 VRW523313:VRW523504 VIA523313:VIA523504 UYE523313:UYE523504 UOI523313:UOI523504 UEM523313:UEM523504 TUQ523313:TUQ523504 TKU523313:TKU523504 TAY523313:TAY523504 SRC523313:SRC523504 SHG523313:SHG523504 RXK523313:RXK523504 RNO523313:RNO523504 RDS523313:RDS523504 QTW523313:QTW523504 QKA523313:QKA523504 QAE523313:QAE523504 PQI523313:PQI523504 PGM523313:PGM523504 OWQ523313:OWQ523504 OMU523313:OMU523504 OCY523313:OCY523504 NTC523313:NTC523504 NJG523313:NJG523504 MZK523313:MZK523504 MPO523313:MPO523504 MFS523313:MFS523504 LVW523313:LVW523504 LMA523313:LMA523504 LCE523313:LCE523504 KSI523313:KSI523504 KIM523313:KIM523504 JYQ523313:JYQ523504 JOU523313:JOU523504 JEY523313:JEY523504 IVC523313:IVC523504 ILG523313:ILG523504 IBK523313:IBK523504 HRO523313:HRO523504 HHS523313:HHS523504 GXW523313:GXW523504 GOA523313:GOA523504 GEE523313:GEE523504 FUI523313:FUI523504 FKM523313:FKM523504 FAQ523313:FAQ523504 EQU523313:EQU523504 EGY523313:EGY523504 DXC523313:DXC523504 DNG523313:DNG523504 DDK523313:DDK523504 CTO523313:CTO523504 CJS523313:CJS523504 BZW523313:BZW523504 BQA523313:BQA523504 BGE523313:BGE523504 AWI523313:AWI523504 AMM523313:AMM523504 ACQ523313:ACQ523504 SU523313:SU523504 IY523313:IY523504 C523313:C523504 WVK457777:WVK457968 WLO457777:WLO457968 WBS457777:WBS457968 VRW457777:VRW457968 VIA457777:VIA457968 UYE457777:UYE457968 UOI457777:UOI457968 UEM457777:UEM457968 TUQ457777:TUQ457968 TKU457777:TKU457968 TAY457777:TAY457968 SRC457777:SRC457968 SHG457777:SHG457968 RXK457777:RXK457968 RNO457777:RNO457968 RDS457777:RDS457968 QTW457777:QTW457968 QKA457777:QKA457968 QAE457777:QAE457968 PQI457777:PQI457968 PGM457777:PGM457968 OWQ457777:OWQ457968 OMU457777:OMU457968 OCY457777:OCY457968 NTC457777:NTC457968 NJG457777:NJG457968 MZK457777:MZK457968 MPO457777:MPO457968 MFS457777:MFS457968 LVW457777:LVW457968 LMA457777:LMA457968 LCE457777:LCE457968 KSI457777:KSI457968 KIM457777:KIM457968 JYQ457777:JYQ457968 JOU457777:JOU457968 JEY457777:JEY457968 IVC457777:IVC457968 ILG457777:ILG457968 IBK457777:IBK457968 HRO457777:HRO457968 HHS457777:HHS457968 GXW457777:GXW457968 GOA457777:GOA457968 GEE457777:GEE457968 FUI457777:FUI457968 FKM457777:FKM457968 FAQ457777:FAQ457968 EQU457777:EQU457968 EGY457777:EGY457968 DXC457777:DXC457968 DNG457777:DNG457968 DDK457777:DDK457968 CTO457777:CTO457968 CJS457777:CJS457968 BZW457777:BZW457968 BQA457777:BQA457968 BGE457777:BGE457968 AWI457777:AWI457968 AMM457777:AMM457968 ACQ457777:ACQ457968 SU457777:SU457968 IY457777:IY457968 C457777:C457968 WVK392241:WVK392432 WLO392241:WLO392432 WBS392241:WBS392432 VRW392241:VRW392432 VIA392241:VIA392432 UYE392241:UYE392432 UOI392241:UOI392432 UEM392241:UEM392432 TUQ392241:TUQ392432 TKU392241:TKU392432 TAY392241:TAY392432 SRC392241:SRC392432 SHG392241:SHG392432 RXK392241:RXK392432 RNO392241:RNO392432 RDS392241:RDS392432 QTW392241:QTW392432 QKA392241:QKA392432 QAE392241:QAE392432 PQI392241:PQI392432 PGM392241:PGM392432 OWQ392241:OWQ392432 OMU392241:OMU392432 OCY392241:OCY392432 NTC392241:NTC392432 NJG392241:NJG392432 MZK392241:MZK392432 MPO392241:MPO392432 MFS392241:MFS392432 LVW392241:LVW392432 LMA392241:LMA392432 LCE392241:LCE392432 KSI392241:KSI392432 KIM392241:KIM392432 JYQ392241:JYQ392432 JOU392241:JOU392432 JEY392241:JEY392432 IVC392241:IVC392432 ILG392241:ILG392432 IBK392241:IBK392432 HRO392241:HRO392432 HHS392241:HHS392432 GXW392241:GXW392432 GOA392241:GOA392432 GEE392241:GEE392432 FUI392241:FUI392432 FKM392241:FKM392432 FAQ392241:FAQ392432 EQU392241:EQU392432 EGY392241:EGY392432 DXC392241:DXC392432 DNG392241:DNG392432 DDK392241:DDK392432 CTO392241:CTO392432 CJS392241:CJS392432 BZW392241:BZW392432 BQA392241:BQA392432 BGE392241:BGE392432 AWI392241:AWI392432 AMM392241:AMM392432 ACQ392241:ACQ392432 SU392241:SU392432 IY392241:IY392432 C392241:C392432 WVK326705:WVK326896 WLO326705:WLO326896 WBS326705:WBS326896 VRW326705:VRW326896 VIA326705:VIA326896 UYE326705:UYE326896 UOI326705:UOI326896 UEM326705:UEM326896 TUQ326705:TUQ326896 TKU326705:TKU326896 TAY326705:TAY326896 SRC326705:SRC326896 SHG326705:SHG326896 RXK326705:RXK326896 RNO326705:RNO326896 RDS326705:RDS326896 QTW326705:QTW326896 QKA326705:QKA326896 QAE326705:QAE326896 PQI326705:PQI326896 PGM326705:PGM326896 OWQ326705:OWQ326896 OMU326705:OMU326896 OCY326705:OCY326896 NTC326705:NTC326896 NJG326705:NJG326896 MZK326705:MZK326896 MPO326705:MPO326896 MFS326705:MFS326896 LVW326705:LVW326896 LMA326705:LMA326896 LCE326705:LCE326896 KSI326705:KSI326896 KIM326705:KIM326896 JYQ326705:JYQ326896 JOU326705:JOU326896 JEY326705:JEY326896 IVC326705:IVC326896 ILG326705:ILG326896 IBK326705:IBK326896 HRO326705:HRO326896 HHS326705:HHS326896 GXW326705:GXW326896 GOA326705:GOA326896 GEE326705:GEE326896 FUI326705:FUI326896 FKM326705:FKM326896 FAQ326705:FAQ326896 EQU326705:EQU326896 EGY326705:EGY326896 DXC326705:DXC326896 DNG326705:DNG326896 DDK326705:DDK326896 CTO326705:CTO326896 CJS326705:CJS326896 BZW326705:BZW326896 BQA326705:BQA326896 BGE326705:BGE326896 AWI326705:AWI326896 AMM326705:AMM326896 ACQ326705:ACQ326896 SU326705:SU326896 IY326705:IY326896 C326705:C326896 WVK261169:WVK261360 WLO261169:WLO261360 WBS261169:WBS261360 VRW261169:VRW261360 VIA261169:VIA261360 UYE261169:UYE261360 UOI261169:UOI261360 UEM261169:UEM261360 TUQ261169:TUQ261360 TKU261169:TKU261360 TAY261169:TAY261360 SRC261169:SRC261360 SHG261169:SHG261360 RXK261169:RXK261360 RNO261169:RNO261360 RDS261169:RDS261360 QTW261169:QTW261360 QKA261169:QKA261360 QAE261169:QAE261360 PQI261169:PQI261360 PGM261169:PGM261360 OWQ261169:OWQ261360 OMU261169:OMU261360 OCY261169:OCY261360 NTC261169:NTC261360 NJG261169:NJG261360 MZK261169:MZK261360 MPO261169:MPO261360 MFS261169:MFS261360 LVW261169:LVW261360 LMA261169:LMA261360 LCE261169:LCE261360 KSI261169:KSI261360 KIM261169:KIM261360 JYQ261169:JYQ261360 JOU261169:JOU261360 JEY261169:JEY261360 IVC261169:IVC261360 ILG261169:ILG261360 IBK261169:IBK261360 HRO261169:HRO261360 HHS261169:HHS261360 GXW261169:GXW261360 GOA261169:GOA261360 GEE261169:GEE261360 FUI261169:FUI261360 FKM261169:FKM261360 FAQ261169:FAQ261360 EQU261169:EQU261360 EGY261169:EGY261360 DXC261169:DXC261360 DNG261169:DNG261360 DDK261169:DDK261360 CTO261169:CTO261360 CJS261169:CJS261360 BZW261169:BZW261360 BQA261169:BQA261360 BGE261169:BGE261360 AWI261169:AWI261360 AMM261169:AMM261360 ACQ261169:ACQ261360 SU261169:SU261360 IY261169:IY261360 C261169:C261360 WVK195633:WVK195824 WLO195633:WLO195824 WBS195633:WBS195824 VRW195633:VRW195824 VIA195633:VIA195824 UYE195633:UYE195824 UOI195633:UOI195824 UEM195633:UEM195824 TUQ195633:TUQ195824 TKU195633:TKU195824 TAY195633:TAY195824 SRC195633:SRC195824 SHG195633:SHG195824 RXK195633:RXK195824 RNO195633:RNO195824 RDS195633:RDS195824 QTW195633:QTW195824 QKA195633:QKA195824 QAE195633:QAE195824 PQI195633:PQI195824 PGM195633:PGM195824 OWQ195633:OWQ195824 OMU195633:OMU195824 OCY195633:OCY195824 NTC195633:NTC195824 NJG195633:NJG195824 MZK195633:MZK195824 MPO195633:MPO195824 MFS195633:MFS195824 LVW195633:LVW195824 LMA195633:LMA195824 LCE195633:LCE195824 KSI195633:KSI195824 KIM195633:KIM195824 JYQ195633:JYQ195824 JOU195633:JOU195824 JEY195633:JEY195824 IVC195633:IVC195824 ILG195633:ILG195824 IBK195633:IBK195824 HRO195633:HRO195824 HHS195633:HHS195824 GXW195633:GXW195824 GOA195633:GOA195824 GEE195633:GEE195824 FUI195633:FUI195824 FKM195633:FKM195824 FAQ195633:FAQ195824 EQU195633:EQU195824 EGY195633:EGY195824 DXC195633:DXC195824 DNG195633:DNG195824 DDK195633:DDK195824 CTO195633:CTO195824 CJS195633:CJS195824 BZW195633:BZW195824 BQA195633:BQA195824 BGE195633:BGE195824 AWI195633:AWI195824 AMM195633:AMM195824 ACQ195633:ACQ195824 SU195633:SU195824 IY195633:IY195824 C195633:C195824 WVK130097:WVK130288 WLO130097:WLO130288 WBS130097:WBS130288 VRW130097:VRW130288 VIA130097:VIA130288 UYE130097:UYE130288 UOI130097:UOI130288 UEM130097:UEM130288 TUQ130097:TUQ130288 TKU130097:TKU130288 TAY130097:TAY130288 SRC130097:SRC130288 SHG130097:SHG130288 RXK130097:RXK130288 RNO130097:RNO130288 RDS130097:RDS130288 QTW130097:QTW130288 QKA130097:QKA130288 QAE130097:QAE130288 PQI130097:PQI130288 PGM130097:PGM130288 OWQ130097:OWQ130288 OMU130097:OMU130288 OCY130097:OCY130288 NTC130097:NTC130288 NJG130097:NJG130288 MZK130097:MZK130288 MPO130097:MPO130288 MFS130097:MFS130288 LVW130097:LVW130288 LMA130097:LMA130288 LCE130097:LCE130288 KSI130097:KSI130288 KIM130097:KIM130288 JYQ130097:JYQ130288 JOU130097:JOU130288 JEY130097:JEY130288 IVC130097:IVC130288 ILG130097:ILG130288 IBK130097:IBK130288 HRO130097:HRO130288 HHS130097:HHS130288 GXW130097:GXW130288 GOA130097:GOA130288 GEE130097:GEE130288 FUI130097:FUI130288 FKM130097:FKM130288 FAQ130097:FAQ130288 EQU130097:EQU130288 EGY130097:EGY130288 DXC130097:DXC130288 DNG130097:DNG130288 DDK130097:DDK130288 CTO130097:CTO130288 CJS130097:CJS130288 BZW130097:BZW130288 BQA130097:BQA130288 BGE130097:BGE130288 AWI130097:AWI130288 AMM130097:AMM130288 ACQ130097:ACQ130288 SU130097:SU130288 IY130097:IY130288 C130097:C130288 WVK64561:WVK64752 WLO64561:WLO64752 WBS64561:WBS64752 VRW64561:VRW64752 VIA64561:VIA64752 UYE64561:UYE64752 UOI64561:UOI64752 UEM64561:UEM64752 TUQ64561:TUQ64752 TKU64561:TKU64752 TAY64561:TAY64752 SRC64561:SRC64752 SHG64561:SHG64752 RXK64561:RXK64752 RNO64561:RNO64752 RDS64561:RDS64752 QTW64561:QTW64752 QKA64561:QKA64752 QAE64561:QAE64752 PQI64561:PQI64752 PGM64561:PGM64752 OWQ64561:OWQ64752 OMU64561:OMU64752 OCY64561:OCY64752 NTC64561:NTC64752 NJG64561:NJG64752 MZK64561:MZK64752 MPO64561:MPO64752 MFS64561:MFS64752 LVW64561:LVW64752 LMA64561:LMA64752 LCE64561:LCE64752 KSI64561:KSI64752 KIM64561:KIM64752 JYQ64561:JYQ64752 JOU64561:JOU64752 JEY64561:JEY64752 IVC64561:IVC64752 ILG64561:ILG64752 IBK64561:IBK64752 HRO64561:HRO64752 HHS64561:HHS64752 GXW64561:GXW64752 GOA64561:GOA64752 GEE64561:GEE64752 FUI64561:FUI64752 FKM64561:FKM64752 FAQ64561:FAQ64752 EQU64561:EQU64752 EGY64561:EGY64752 DXC64561:DXC64752 DNG64561:DNG64752 DDK64561:DDK64752 CTO64561:CTO64752 CJS64561:CJS64752 BZW64561:BZW64752 BQA64561:BQA64752 BGE64561:BGE64752 AWI64561:AWI64752 AMM64561:AMM64752 ACQ64561:ACQ64752 SU64561:SU64752 IY64561:IY64752 C64561:C64752 WVK5:WVK784 WLO5:WLO784 WBS5:WBS784 VRW5:VRW784 VIA5:VIA784 UYE5:UYE784 UOI5:UOI784 UEM5:UEM784 TUQ5:TUQ784 TKU5:TKU784 TAY5:TAY784 SRC5:SRC784 SHG5:SHG784 RXK5:RXK784 RNO5:RNO784 RDS5:RDS784 QTW5:QTW784 QKA5:QKA784 QAE5:QAE784 PQI5:PQI784 PGM5:PGM784 OWQ5:OWQ784 OMU5:OMU784 OCY5:OCY784 NTC5:NTC784 NJG5:NJG784 MZK5:MZK784 MPO5:MPO784 MFS5:MFS784 LVW5:LVW784 LMA5:LMA784 LCE5:LCE784 KSI5:KSI784 KIM5:KIM784 JYQ5:JYQ784 JOU5:JOU784 JEY5:JEY784 IVC5:IVC784 ILG5:ILG784 IBK5:IBK784 HRO5:HRO784 HHS5:HHS784 GXW5:GXW784 GOA5:GOA784 GEE5:GEE784 FUI5:FUI784 FKM5:FKM784 FAQ5:FAQ784 EQU5:EQU784 EGY5:EGY784 DXC5:DXC784 DNG5:DNG784 DDK5:DDK784 CTO5:CTO784 CJS5:CJS784 BZW5:BZW784 BQA5:BQA784 BGE5:BGE784 AWI5:AWI784 AMM5:AMM784 ACQ5:ACQ784 SU5:SU784 IY5:IY784 WVK983703:WVK983813 WLO983703:WLO983813 WBS983703:WBS983813 VRW983703:VRW983813 VIA983703:VIA983813 UYE983703:UYE983813 UOI983703:UOI983813 UEM983703:UEM983813 TUQ983703:TUQ983813 TKU983703:TKU983813 TAY983703:TAY983813 SRC983703:SRC983813 SHG983703:SHG983813 RXK983703:RXK983813 RNO983703:RNO983813 RDS983703:RDS983813 QTW983703:QTW983813 QKA983703:QKA983813 QAE983703:QAE983813 PQI983703:PQI983813 PGM983703:PGM983813 OWQ983703:OWQ983813 OMU983703:OMU983813 OCY983703:OCY983813 NTC983703:NTC983813 NJG983703:NJG983813 MZK983703:MZK983813 MPO983703:MPO983813 MFS983703:MFS983813 LVW983703:LVW983813 LMA983703:LMA983813 LCE983703:LCE983813 KSI983703:KSI983813 KIM983703:KIM983813 JYQ983703:JYQ983813 JOU983703:JOU983813 JEY983703:JEY983813 IVC983703:IVC983813 ILG983703:ILG983813 IBK983703:IBK983813 HRO983703:HRO983813 HHS983703:HHS983813 GXW983703:GXW983813 GOA983703:GOA983813 GEE983703:GEE983813 FUI983703:FUI983813 FKM983703:FKM983813 FAQ983703:FAQ983813 EQU983703:EQU983813 EGY983703:EGY983813 DXC983703:DXC983813 DNG983703:DNG983813 DDK983703:DDK983813 CTO983703:CTO983813 CJS983703:CJS983813 BZW983703:BZW983813 BQA983703:BQA983813 BGE983703:BGE983813 AWI983703:AWI983813 AMM983703:AMM983813 ACQ983703:ACQ983813 SU983703:SU983813 IY983703:IY983813 C983703:C983813 WVK918167:WVK918277 WLO918167:WLO918277 WBS918167:WBS918277 VRW918167:VRW918277 VIA918167:VIA918277 UYE918167:UYE918277 UOI918167:UOI918277 UEM918167:UEM918277 TUQ918167:TUQ918277 TKU918167:TKU918277 TAY918167:TAY918277 SRC918167:SRC918277 SHG918167:SHG918277 RXK918167:RXK918277 RNO918167:RNO918277 RDS918167:RDS918277 QTW918167:QTW918277 QKA918167:QKA918277 QAE918167:QAE918277 PQI918167:PQI918277 PGM918167:PGM918277 OWQ918167:OWQ918277 OMU918167:OMU918277 OCY918167:OCY918277 NTC918167:NTC918277 NJG918167:NJG918277 MZK918167:MZK918277 MPO918167:MPO918277 MFS918167:MFS918277 LVW918167:LVW918277 LMA918167:LMA918277 LCE918167:LCE918277 KSI918167:KSI918277 KIM918167:KIM918277 JYQ918167:JYQ918277 JOU918167:JOU918277 JEY918167:JEY918277 IVC918167:IVC918277 ILG918167:ILG918277 IBK918167:IBK918277 HRO918167:HRO918277 HHS918167:HHS918277 GXW918167:GXW918277 GOA918167:GOA918277 GEE918167:GEE918277 FUI918167:FUI918277 FKM918167:FKM918277 FAQ918167:FAQ918277 EQU918167:EQU918277 EGY918167:EGY918277 DXC918167:DXC918277 DNG918167:DNG918277 DDK918167:DDK918277 CTO918167:CTO918277 CJS918167:CJS918277 BZW918167:BZW918277 BQA918167:BQA918277 BGE918167:BGE918277 AWI918167:AWI918277 AMM918167:AMM918277 ACQ918167:ACQ918277 SU918167:SU918277 IY918167:IY918277 C918167:C918277 WVK852631:WVK852741 WLO852631:WLO852741 WBS852631:WBS852741 VRW852631:VRW852741 VIA852631:VIA852741 UYE852631:UYE852741 UOI852631:UOI852741 UEM852631:UEM852741 TUQ852631:TUQ852741 TKU852631:TKU852741 TAY852631:TAY852741 SRC852631:SRC852741 SHG852631:SHG852741 RXK852631:RXK852741 RNO852631:RNO852741 RDS852631:RDS852741 QTW852631:QTW852741 QKA852631:QKA852741 QAE852631:QAE852741 PQI852631:PQI852741 PGM852631:PGM852741 OWQ852631:OWQ852741 OMU852631:OMU852741 OCY852631:OCY852741 NTC852631:NTC852741 NJG852631:NJG852741 MZK852631:MZK852741 MPO852631:MPO852741 MFS852631:MFS852741 LVW852631:LVW852741 LMA852631:LMA852741 LCE852631:LCE852741 KSI852631:KSI852741 KIM852631:KIM852741 JYQ852631:JYQ852741 JOU852631:JOU852741 JEY852631:JEY852741 IVC852631:IVC852741 ILG852631:ILG852741 IBK852631:IBK852741 HRO852631:HRO852741 HHS852631:HHS852741 GXW852631:GXW852741 GOA852631:GOA852741 GEE852631:GEE852741 FUI852631:FUI852741 FKM852631:FKM852741 FAQ852631:FAQ852741 EQU852631:EQU852741 EGY852631:EGY852741 DXC852631:DXC852741 DNG852631:DNG852741 DDK852631:DDK852741 CTO852631:CTO852741 CJS852631:CJS852741 BZW852631:BZW852741 BQA852631:BQA852741 BGE852631:BGE852741 AWI852631:AWI852741 AMM852631:AMM852741 ACQ852631:ACQ852741 SU852631:SU852741 IY852631:IY852741 C852631:C852741 WVK787095:WVK787205 WLO787095:WLO787205 WBS787095:WBS787205 VRW787095:VRW787205 VIA787095:VIA787205 UYE787095:UYE787205 UOI787095:UOI787205 UEM787095:UEM787205 TUQ787095:TUQ787205 TKU787095:TKU787205 TAY787095:TAY787205 SRC787095:SRC787205 SHG787095:SHG787205 RXK787095:RXK787205 RNO787095:RNO787205 RDS787095:RDS787205 QTW787095:QTW787205 QKA787095:QKA787205 QAE787095:QAE787205 PQI787095:PQI787205 PGM787095:PGM787205 OWQ787095:OWQ787205 OMU787095:OMU787205 OCY787095:OCY787205 NTC787095:NTC787205 NJG787095:NJG787205 MZK787095:MZK787205 MPO787095:MPO787205 MFS787095:MFS787205 LVW787095:LVW787205 LMA787095:LMA787205 LCE787095:LCE787205 KSI787095:KSI787205 KIM787095:KIM787205 JYQ787095:JYQ787205 JOU787095:JOU787205 JEY787095:JEY787205 IVC787095:IVC787205 ILG787095:ILG787205 IBK787095:IBK787205 HRO787095:HRO787205 HHS787095:HHS787205 GXW787095:GXW787205 GOA787095:GOA787205 GEE787095:GEE787205 FUI787095:FUI787205 FKM787095:FKM787205 FAQ787095:FAQ787205 EQU787095:EQU787205 EGY787095:EGY787205 DXC787095:DXC787205 DNG787095:DNG787205 DDK787095:DDK787205 CTO787095:CTO787205 CJS787095:CJS787205 BZW787095:BZW787205 BQA787095:BQA787205 BGE787095:BGE787205 AWI787095:AWI787205 AMM787095:AMM787205 ACQ787095:ACQ787205 SU787095:SU787205 IY787095:IY787205 C787095:C787205 WVK721559:WVK721669 WLO721559:WLO721669 WBS721559:WBS721669 VRW721559:VRW721669 VIA721559:VIA721669 UYE721559:UYE721669 UOI721559:UOI721669 UEM721559:UEM721669 TUQ721559:TUQ721669 TKU721559:TKU721669 TAY721559:TAY721669 SRC721559:SRC721669 SHG721559:SHG721669 RXK721559:RXK721669 RNO721559:RNO721669 RDS721559:RDS721669 QTW721559:QTW721669 QKA721559:QKA721669 QAE721559:QAE721669 PQI721559:PQI721669 PGM721559:PGM721669 OWQ721559:OWQ721669 OMU721559:OMU721669 OCY721559:OCY721669 NTC721559:NTC721669 NJG721559:NJG721669 MZK721559:MZK721669 MPO721559:MPO721669 MFS721559:MFS721669 LVW721559:LVW721669 LMA721559:LMA721669 LCE721559:LCE721669 KSI721559:KSI721669 KIM721559:KIM721669 JYQ721559:JYQ721669 JOU721559:JOU721669 JEY721559:JEY721669 IVC721559:IVC721669 ILG721559:ILG721669 IBK721559:IBK721669 HRO721559:HRO721669 HHS721559:HHS721669 GXW721559:GXW721669 GOA721559:GOA721669 GEE721559:GEE721669 FUI721559:FUI721669 FKM721559:FKM721669 FAQ721559:FAQ721669 EQU721559:EQU721669 EGY721559:EGY721669 DXC721559:DXC721669 DNG721559:DNG721669 DDK721559:DDK721669 CTO721559:CTO721669 CJS721559:CJS721669 BZW721559:BZW721669 BQA721559:BQA721669 BGE721559:BGE721669 AWI721559:AWI721669 AMM721559:AMM721669 ACQ721559:ACQ721669 SU721559:SU721669 IY721559:IY721669 C721559:C721669 WVK656023:WVK656133 WLO656023:WLO656133 WBS656023:WBS656133 VRW656023:VRW656133 VIA656023:VIA656133 UYE656023:UYE656133 UOI656023:UOI656133 UEM656023:UEM656133 TUQ656023:TUQ656133 TKU656023:TKU656133 TAY656023:TAY656133 SRC656023:SRC656133 SHG656023:SHG656133 RXK656023:RXK656133 RNO656023:RNO656133 RDS656023:RDS656133 QTW656023:QTW656133 QKA656023:QKA656133 QAE656023:QAE656133 PQI656023:PQI656133 PGM656023:PGM656133 OWQ656023:OWQ656133 OMU656023:OMU656133 OCY656023:OCY656133 NTC656023:NTC656133 NJG656023:NJG656133 MZK656023:MZK656133 MPO656023:MPO656133 MFS656023:MFS656133 LVW656023:LVW656133 LMA656023:LMA656133 LCE656023:LCE656133 KSI656023:KSI656133 KIM656023:KIM656133 JYQ656023:JYQ656133 JOU656023:JOU656133 JEY656023:JEY656133 IVC656023:IVC656133 ILG656023:ILG656133 IBK656023:IBK656133 HRO656023:HRO656133 HHS656023:HHS656133 GXW656023:GXW656133 GOA656023:GOA656133 GEE656023:GEE656133 FUI656023:FUI656133 FKM656023:FKM656133 FAQ656023:FAQ656133 EQU656023:EQU656133 EGY656023:EGY656133 DXC656023:DXC656133 DNG656023:DNG656133 DDK656023:DDK656133 CTO656023:CTO656133 CJS656023:CJS656133 BZW656023:BZW656133 BQA656023:BQA656133 BGE656023:BGE656133 AWI656023:AWI656133 AMM656023:AMM656133 ACQ656023:ACQ656133 SU656023:SU656133 IY656023:IY656133 C656023:C656133 WVK590487:WVK590597 WLO590487:WLO590597 WBS590487:WBS590597 VRW590487:VRW590597 VIA590487:VIA590597 UYE590487:UYE590597 UOI590487:UOI590597 UEM590487:UEM590597 TUQ590487:TUQ590597 TKU590487:TKU590597 TAY590487:TAY590597 SRC590487:SRC590597 SHG590487:SHG590597 RXK590487:RXK590597 RNO590487:RNO590597 RDS590487:RDS590597 QTW590487:QTW590597 QKA590487:QKA590597 QAE590487:QAE590597 PQI590487:PQI590597 PGM590487:PGM590597 OWQ590487:OWQ590597 OMU590487:OMU590597 OCY590487:OCY590597 NTC590487:NTC590597 NJG590487:NJG590597 MZK590487:MZK590597 MPO590487:MPO590597 MFS590487:MFS590597 LVW590487:LVW590597 LMA590487:LMA590597 LCE590487:LCE590597 KSI590487:KSI590597 KIM590487:KIM590597 JYQ590487:JYQ590597 JOU590487:JOU590597 JEY590487:JEY590597 IVC590487:IVC590597 ILG590487:ILG590597 IBK590487:IBK590597 HRO590487:HRO590597 HHS590487:HHS590597 GXW590487:GXW590597 GOA590487:GOA590597 GEE590487:GEE590597 FUI590487:FUI590597 FKM590487:FKM590597 FAQ590487:FAQ590597 EQU590487:EQU590597 EGY590487:EGY590597 DXC590487:DXC590597 DNG590487:DNG590597 DDK590487:DDK590597 CTO590487:CTO590597 CJS590487:CJS590597 BZW590487:BZW590597 BQA590487:BQA590597 BGE590487:BGE590597 AWI590487:AWI590597 AMM590487:AMM590597 ACQ590487:ACQ590597 SU590487:SU590597 IY590487:IY590597 C590487:C590597 WVK524951:WVK525061 WLO524951:WLO525061 WBS524951:WBS525061 VRW524951:VRW525061 VIA524951:VIA525061 UYE524951:UYE525061 UOI524951:UOI525061 UEM524951:UEM525061 TUQ524951:TUQ525061 TKU524951:TKU525061 TAY524951:TAY525061 SRC524951:SRC525061 SHG524951:SHG525061 RXK524951:RXK525061 RNO524951:RNO525061 RDS524951:RDS525061 QTW524951:QTW525061 QKA524951:QKA525061 QAE524951:QAE525061 PQI524951:PQI525061 PGM524951:PGM525061 OWQ524951:OWQ525061 OMU524951:OMU525061 OCY524951:OCY525061 NTC524951:NTC525061 NJG524951:NJG525061 MZK524951:MZK525061 MPO524951:MPO525061 MFS524951:MFS525061 LVW524951:LVW525061 LMA524951:LMA525061 LCE524951:LCE525061 KSI524951:KSI525061 KIM524951:KIM525061 JYQ524951:JYQ525061 JOU524951:JOU525061 JEY524951:JEY525061 IVC524951:IVC525061 ILG524951:ILG525061 IBK524951:IBK525061 HRO524951:HRO525061 HHS524951:HHS525061 GXW524951:GXW525061 GOA524951:GOA525061 GEE524951:GEE525061 FUI524951:FUI525061 FKM524951:FKM525061 FAQ524951:FAQ525061 EQU524951:EQU525061 EGY524951:EGY525061 DXC524951:DXC525061 DNG524951:DNG525061 DDK524951:DDK525061 CTO524951:CTO525061 CJS524951:CJS525061 BZW524951:BZW525061 BQA524951:BQA525061 BGE524951:BGE525061 AWI524951:AWI525061 AMM524951:AMM525061 ACQ524951:ACQ525061 SU524951:SU525061 IY524951:IY525061 C524951:C525061 WVK459415:WVK459525 WLO459415:WLO459525 WBS459415:WBS459525 VRW459415:VRW459525 VIA459415:VIA459525 UYE459415:UYE459525 UOI459415:UOI459525 UEM459415:UEM459525 TUQ459415:TUQ459525 TKU459415:TKU459525 TAY459415:TAY459525 SRC459415:SRC459525 SHG459415:SHG459525 RXK459415:RXK459525 RNO459415:RNO459525 RDS459415:RDS459525 QTW459415:QTW459525 QKA459415:QKA459525 QAE459415:QAE459525 PQI459415:PQI459525 PGM459415:PGM459525 OWQ459415:OWQ459525 OMU459415:OMU459525 OCY459415:OCY459525 NTC459415:NTC459525 NJG459415:NJG459525 MZK459415:MZK459525 MPO459415:MPO459525 MFS459415:MFS459525 LVW459415:LVW459525 LMA459415:LMA459525 LCE459415:LCE459525 KSI459415:KSI459525 KIM459415:KIM459525 JYQ459415:JYQ459525 JOU459415:JOU459525 JEY459415:JEY459525 IVC459415:IVC459525 ILG459415:ILG459525 IBK459415:IBK459525 HRO459415:HRO459525 HHS459415:HHS459525 GXW459415:GXW459525 GOA459415:GOA459525 GEE459415:GEE459525 FUI459415:FUI459525 FKM459415:FKM459525 FAQ459415:FAQ459525 EQU459415:EQU459525 EGY459415:EGY459525 DXC459415:DXC459525 DNG459415:DNG459525 DDK459415:DDK459525 CTO459415:CTO459525 CJS459415:CJS459525 BZW459415:BZW459525 BQA459415:BQA459525 BGE459415:BGE459525 AWI459415:AWI459525 AMM459415:AMM459525 ACQ459415:ACQ459525 SU459415:SU459525 IY459415:IY459525 C459415:C459525 WVK393879:WVK393989 WLO393879:WLO393989 WBS393879:WBS393989 VRW393879:VRW393989 VIA393879:VIA393989 UYE393879:UYE393989 UOI393879:UOI393989 UEM393879:UEM393989 TUQ393879:TUQ393989 TKU393879:TKU393989 TAY393879:TAY393989 SRC393879:SRC393989 SHG393879:SHG393989 RXK393879:RXK393989 RNO393879:RNO393989 RDS393879:RDS393989 QTW393879:QTW393989 QKA393879:QKA393989 QAE393879:QAE393989 PQI393879:PQI393989 PGM393879:PGM393989 OWQ393879:OWQ393989 OMU393879:OMU393989 OCY393879:OCY393989 NTC393879:NTC393989 NJG393879:NJG393989 MZK393879:MZK393989 MPO393879:MPO393989 MFS393879:MFS393989 LVW393879:LVW393989 LMA393879:LMA393989 LCE393879:LCE393989 KSI393879:KSI393989 KIM393879:KIM393989 JYQ393879:JYQ393989 JOU393879:JOU393989 JEY393879:JEY393989 IVC393879:IVC393989 ILG393879:ILG393989 IBK393879:IBK393989 HRO393879:HRO393989 HHS393879:HHS393989 GXW393879:GXW393989 GOA393879:GOA393989 GEE393879:GEE393989 FUI393879:FUI393989 FKM393879:FKM393989 FAQ393879:FAQ393989 EQU393879:EQU393989 EGY393879:EGY393989 DXC393879:DXC393989 DNG393879:DNG393989 DDK393879:DDK393989 CTO393879:CTO393989 CJS393879:CJS393989 BZW393879:BZW393989 BQA393879:BQA393989 BGE393879:BGE393989 AWI393879:AWI393989 AMM393879:AMM393989 ACQ393879:ACQ393989 SU393879:SU393989 IY393879:IY393989 C393879:C393989 WVK328343:WVK328453 WLO328343:WLO328453 WBS328343:WBS328453 VRW328343:VRW328453 VIA328343:VIA328453 UYE328343:UYE328453 UOI328343:UOI328453 UEM328343:UEM328453 TUQ328343:TUQ328453 TKU328343:TKU328453 TAY328343:TAY328453 SRC328343:SRC328453 SHG328343:SHG328453 RXK328343:RXK328453 RNO328343:RNO328453 RDS328343:RDS328453 QTW328343:QTW328453 QKA328343:QKA328453 QAE328343:QAE328453 PQI328343:PQI328453 PGM328343:PGM328453 OWQ328343:OWQ328453 OMU328343:OMU328453 OCY328343:OCY328453 NTC328343:NTC328453 NJG328343:NJG328453 MZK328343:MZK328453 MPO328343:MPO328453 MFS328343:MFS328453 LVW328343:LVW328453 LMA328343:LMA328453 LCE328343:LCE328453 KSI328343:KSI328453 KIM328343:KIM328453 JYQ328343:JYQ328453 JOU328343:JOU328453 JEY328343:JEY328453 IVC328343:IVC328453 ILG328343:ILG328453 IBK328343:IBK328453 HRO328343:HRO328453 HHS328343:HHS328453 GXW328343:GXW328453 GOA328343:GOA328453 GEE328343:GEE328453 FUI328343:FUI328453 FKM328343:FKM328453 FAQ328343:FAQ328453 EQU328343:EQU328453 EGY328343:EGY328453 DXC328343:DXC328453 DNG328343:DNG328453 DDK328343:DDK328453 CTO328343:CTO328453 CJS328343:CJS328453 BZW328343:BZW328453 BQA328343:BQA328453 BGE328343:BGE328453 AWI328343:AWI328453 AMM328343:AMM328453 ACQ328343:ACQ328453 SU328343:SU328453 IY328343:IY328453 C328343:C328453 WVK262807:WVK262917 WLO262807:WLO262917 WBS262807:WBS262917 VRW262807:VRW262917 VIA262807:VIA262917 UYE262807:UYE262917 UOI262807:UOI262917 UEM262807:UEM262917 TUQ262807:TUQ262917 TKU262807:TKU262917 TAY262807:TAY262917 SRC262807:SRC262917 SHG262807:SHG262917 RXK262807:RXK262917 RNO262807:RNO262917 RDS262807:RDS262917 QTW262807:QTW262917 QKA262807:QKA262917 QAE262807:QAE262917 PQI262807:PQI262917 PGM262807:PGM262917 OWQ262807:OWQ262917 OMU262807:OMU262917 OCY262807:OCY262917 NTC262807:NTC262917 NJG262807:NJG262917 MZK262807:MZK262917 MPO262807:MPO262917 MFS262807:MFS262917 LVW262807:LVW262917 LMA262807:LMA262917 LCE262807:LCE262917 KSI262807:KSI262917 KIM262807:KIM262917 JYQ262807:JYQ262917 JOU262807:JOU262917 JEY262807:JEY262917 IVC262807:IVC262917 ILG262807:ILG262917 IBK262807:IBK262917 HRO262807:HRO262917 HHS262807:HHS262917 GXW262807:GXW262917 GOA262807:GOA262917 GEE262807:GEE262917 FUI262807:FUI262917 FKM262807:FKM262917 FAQ262807:FAQ262917 EQU262807:EQU262917 EGY262807:EGY262917 DXC262807:DXC262917 DNG262807:DNG262917 DDK262807:DDK262917 CTO262807:CTO262917 CJS262807:CJS262917 BZW262807:BZW262917 BQA262807:BQA262917 BGE262807:BGE262917 AWI262807:AWI262917 AMM262807:AMM262917 ACQ262807:ACQ262917 SU262807:SU262917 IY262807:IY262917 C262807:C262917 WVK197271:WVK197381 WLO197271:WLO197381 WBS197271:WBS197381 VRW197271:VRW197381 VIA197271:VIA197381 UYE197271:UYE197381 UOI197271:UOI197381 UEM197271:UEM197381 TUQ197271:TUQ197381 TKU197271:TKU197381 TAY197271:TAY197381 SRC197271:SRC197381 SHG197271:SHG197381 RXK197271:RXK197381 RNO197271:RNO197381 RDS197271:RDS197381 QTW197271:QTW197381 QKA197271:QKA197381 QAE197271:QAE197381 PQI197271:PQI197381 PGM197271:PGM197381 OWQ197271:OWQ197381 OMU197271:OMU197381 OCY197271:OCY197381 NTC197271:NTC197381 NJG197271:NJG197381 MZK197271:MZK197381 MPO197271:MPO197381 MFS197271:MFS197381 LVW197271:LVW197381 LMA197271:LMA197381 LCE197271:LCE197381 KSI197271:KSI197381 KIM197271:KIM197381 JYQ197271:JYQ197381 JOU197271:JOU197381 JEY197271:JEY197381 IVC197271:IVC197381 ILG197271:ILG197381 IBK197271:IBK197381 HRO197271:HRO197381 HHS197271:HHS197381 GXW197271:GXW197381 GOA197271:GOA197381 GEE197271:GEE197381 FUI197271:FUI197381 FKM197271:FKM197381 FAQ197271:FAQ197381 EQU197271:EQU197381 EGY197271:EGY197381 DXC197271:DXC197381 DNG197271:DNG197381 DDK197271:DDK197381 CTO197271:CTO197381 CJS197271:CJS197381 BZW197271:BZW197381 BQA197271:BQA197381 BGE197271:BGE197381 AWI197271:AWI197381 AMM197271:AMM197381 ACQ197271:ACQ197381 SU197271:SU197381 IY197271:IY197381 C197271:C197381 WVK131735:WVK131845 WLO131735:WLO131845 WBS131735:WBS131845 VRW131735:VRW131845 VIA131735:VIA131845 UYE131735:UYE131845 UOI131735:UOI131845 UEM131735:UEM131845 TUQ131735:TUQ131845 TKU131735:TKU131845 TAY131735:TAY131845 SRC131735:SRC131845 SHG131735:SHG131845 RXK131735:RXK131845 RNO131735:RNO131845 RDS131735:RDS131845 QTW131735:QTW131845 QKA131735:QKA131845 QAE131735:QAE131845 PQI131735:PQI131845 PGM131735:PGM131845 OWQ131735:OWQ131845 OMU131735:OMU131845 OCY131735:OCY131845 NTC131735:NTC131845 NJG131735:NJG131845 MZK131735:MZK131845 MPO131735:MPO131845 MFS131735:MFS131845 LVW131735:LVW131845 LMA131735:LMA131845 LCE131735:LCE131845 KSI131735:KSI131845 KIM131735:KIM131845 JYQ131735:JYQ131845 JOU131735:JOU131845 JEY131735:JEY131845 IVC131735:IVC131845 ILG131735:ILG131845 IBK131735:IBK131845 HRO131735:HRO131845 HHS131735:HHS131845 GXW131735:GXW131845 GOA131735:GOA131845 GEE131735:GEE131845 FUI131735:FUI131845 FKM131735:FKM131845 FAQ131735:FAQ131845 EQU131735:EQU131845 EGY131735:EGY131845 DXC131735:DXC131845 DNG131735:DNG131845 DDK131735:DDK131845 CTO131735:CTO131845 CJS131735:CJS131845 BZW131735:BZW131845 BQA131735:BQA131845 BGE131735:BGE131845 AWI131735:AWI131845 AMM131735:AMM131845 ACQ131735:ACQ131845 SU131735:SU131845 IY131735:IY131845 C131735:C131845 WVK66199:WVK66309 WLO66199:WLO66309 WBS66199:WBS66309 VRW66199:VRW66309 VIA66199:VIA66309 UYE66199:UYE66309 UOI66199:UOI66309 UEM66199:UEM66309 TUQ66199:TUQ66309 TKU66199:TKU66309 TAY66199:TAY66309 SRC66199:SRC66309 SHG66199:SHG66309 RXK66199:RXK66309 RNO66199:RNO66309 RDS66199:RDS66309 QTW66199:QTW66309 QKA66199:QKA66309 QAE66199:QAE66309 PQI66199:PQI66309 PGM66199:PGM66309 OWQ66199:OWQ66309 OMU66199:OMU66309 OCY66199:OCY66309 NTC66199:NTC66309 NJG66199:NJG66309 MZK66199:MZK66309 MPO66199:MPO66309 MFS66199:MFS66309 LVW66199:LVW66309 LMA66199:LMA66309 LCE66199:LCE66309 KSI66199:KSI66309 KIM66199:KIM66309 JYQ66199:JYQ66309 JOU66199:JOU66309 JEY66199:JEY66309 IVC66199:IVC66309 ILG66199:ILG66309 IBK66199:IBK66309 HRO66199:HRO66309 HHS66199:HHS66309 GXW66199:GXW66309 GOA66199:GOA66309 GEE66199:GEE66309 FUI66199:FUI66309 FKM66199:FKM66309 FAQ66199:FAQ66309 EQU66199:EQU66309 EGY66199:EGY66309 DXC66199:DXC66309 DNG66199:DNG66309 DDK66199:DDK66309 CTO66199:CTO66309 CJS66199:CJS66309 BZW66199:BZW66309 BQA66199:BQA66309 BGE66199:BGE66309 AWI66199:AWI66309 AMM66199:AMM66309 ACQ66199:ACQ66309 SU66199:SU66309 IY66199:IY66309 C66199:C66309 WVK794:WVK798 WLO794:WLO798 WBS794:WBS798 VRW794:VRW798 VIA794:VIA798 UYE794:UYE798 UOI794:UOI798 UEM794:UEM798 TUQ794:TUQ798 TKU794:TKU798 TAY794:TAY798 SRC794:SRC798 SHG794:SHG798 RXK794:RXK798 RNO794:RNO798 RDS794:RDS798 QTW794:QTW798 QKA794:QKA798 QAE794:QAE798 PQI794:PQI798 PGM794:PGM798 OWQ794:OWQ798 OMU794:OMU798 OCY794:OCY798 NTC794:NTC798 NJG794:NJG798 MZK794:MZK798 MPO794:MPO798 MFS794:MFS798 LVW794:LVW798 LMA794:LMA798 LCE794:LCE798 KSI794:KSI798 KIM794:KIM798 JYQ794:JYQ798 JOU794:JOU798 JEY794:JEY798 IVC794:IVC798 ILG794:ILG798 IBK794:IBK798 HRO794:HRO798 HHS794:HHS798 GXW794:GXW798 GOA794:GOA798 GEE794:GEE798 FUI794:FUI798 FKM794:FKM798 FAQ794:FAQ798 EQU794:EQU798 EGY794:EGY798 DXC794:DXC798 DNG794:DNG798 DDK794:DDK798 CTO794:CTO798 CJS794:CJS798 BZW794:BZW798 BQA794:BQA798 BGE794:BGE798 AWI794:AWI798 AMM794:AMM798 ACQ794:ACQ798 SU794:SU798 IY794:IY798 C794:C798 WVK983686:WVK983697 WLO983686:WLO983697 WBS983686:WBS983697 VRW983686:VRW983697 VIA983686:VIA983697 UYE983686:UYE983697 UOI983686:UOI983697 UEM983686:UEM983697 TUQ983686:TUQ983697 TKU983686:TKU983697 TAY983686:TAY983697 SRC983686:SRC983697 SHG983686:SHG983697 RXK983686:RXK983697 RNO983686:RNO983697 RDS983686:RDS983697 QTW983686:QTW983697 QKA983686:QKA983697 QAE983686:QAE983697 PQI983686:PQI983697 PGM983686:PGM983697 OWQ983686:OWQ983697 OMU983686:OMU983697 OCY983686:OCY983697 NTC983686:NTC983697 NJG983686:NJG983697 MZK983686:MZK983697 MPO983686:MPO983697 MFS983686:MFS983697 LVW983686:LVW983697 LMA983686:LMA983697 LCE983686:LCE983697 KSI983686:KSI983697 KIM983686:KIM983697 JYQ983686:JYQ983697 JOU983686:JOU983697 JEY983686:JEY983697 IVC983686:IVC983697 ILG983686:ILG983697 IBK983686:IBK983697 HRO983686:HRO983697 HHS983686:HHS983697 GXW983686:GXW983697 GOA983686:GOA983697 GEE983686:GEE983697 FUI983686:FUI983697 FKM983686:FKM983697 FAQ983686:FAQ983697 EQU983686:EQU983697 EGY983686:EGY983697 DXC983686:DXC983697 DNG983686:DNG983697 DDK983686:DDK983697 CTO983686:CTO983697 CJS983686:CJS983697 BZW983686:BZW983697 BQA983686:BQA983697 BGE983686:BGE983697 AWI983686:AWI983697 AMM983686:AMM983697 ACQ983686:ACQ983697 SU983686:SU983697 IY983686:IY983697 C983686:C983697 WVK918150:WVK918161 WLO918150:WLO918161 WBS918150:WBS918161 VRW918150:VRW918161 VIA918150:VIA918161 UYE918150:UYE918161 UOI918150:UOI918161 UEM918150:UEM918161 TUQ918150:TUQ918161 TKU918150:TKU918161 TAY918150:TAY918161 SRC918150:SRC918161 SHG918150:SHG918161 RXK918150:RXK918161 RNO918150:RNO918161 RDS918150:RDS918161 QTW918150:QTW918161 QKA918150:QKA918161 QAE918150:QAE918161 PQI918150:PQI918161 PGM918150:PGM918161 OWQ918150:OWQ918161 OMU918150:OMU918161 OCY918150:OCY918161 NTC918150:NTC918161 NJG918150:NJG918161 MZK918150:MZK918161 MPO918150:MPO918161 MFS918150:MFS918161 LVW918150:LVW918161 LMA918150:LMA918161 LCE918150:LCE918161 KSI918150:KSI918161 KIM918150:KIM918161 JYQ918150:JYQ918161 JOU918150:JOU918161 JEY918150:JEY918161 IVC918150:IVC918161 ILG918150:ILG918161 IBK918150:IBK918161 HRO918150:HRO918161 HHS918150:HHS918161 GXW918150:GXW918161 GOA918150:GOA918161 GEE918150:GEE918161 FUI918150:FUI918161 FKM918150:FKM918161 FAQ918150:FAQ918161 EQU918150:EQU918161 EGY918150:EGY918161 DXC918150:DXC918161 DNG918150:DNG918161 DDK918150:DDK918161 CTO918150:CTO918161 CJS918150:CJS918161 BZW918150:BZW918161 BQA918150:BQA918161 BGE918150:BGE918161 AWI918150:AWI918161 AMM918150:AMM918161 ACQ918150:ACQ918161 SU918150:SU918161 IY918150:IY918161 C918150:C918161 WVK852614:WVK852625 WLO852614:WLO852625 WBS852614:WBS852625 VRW852614:VRW852625 VIA852614:VIA852625 UYE852614:UYE852625 UOI852614:UOI852625 UEM852614:UEM852625 TUQ852614:TUQ852625 TKU852614:TKU852625 TAY852614:TAY852625 SRC852614:SRC852625 SHG852614:SHG852625 RXK852614:RXK852625 RNO852614:RNO852625 RDS852614:RDS852625 QTW852614:QTW852625 QKA852614:QKA852625 QAE852614:QAE852625 PQI852614:PQI852625 PGM852614:PGM852625 OWQ852614:OWQ852625 OMU852614:OMU852625 OCY852614:OCY852625 NTC852614:NTC852625 NJG852614:NJG852625 MZK852614:MZK852625 MPO852614:MPO852625 MFS852614:MFS852625 LVW852614:LVW852625 LMA852614:LMA852625 LCE852614:LCE852625 KSI852614:KSI852625 KIM852614:KIM852625 JYQ852614:JYQ852625 JOU852614:JOU852625 JEY852614:JEY852625 IVC852614:IVC852625 ILG852614:ILG852625 IBK852614:IBK852625 HRO852614:HRO852625 HHS852614:HHS852625 GXW852614:GXW852625 GOA852614:GOA852625 GEE852614:GEE852625 FUI852614:FUI852625 FKM852614:FKM852625 FAQ852614:FAQ852625 EQU852614:EQU852625 EGY852614:EGY852625 DXC852614:DXC852625 DNG852614:DNG852625 DDK852614:DDK852625 CTO852614:CTO852625 CJS852614:CJS852625 BZW852614:BZW852625 BQA852614:BQA852625 BGE852614:BGE852625 AWI852614:AWI852625 AMM852614:AMM852625 ACQ852614:ACQ852625 SU852614:SU852625 IY852614:IY852625 C852614:C852625 WVK787078:WVK787089 WLO787078:WLO787089 WBS787078:WBS787089 VRW787078:VRW787089 VIA787078:VIA787089 UYE787078:UYE787089 UOI787078:UOI787089 UEM787078:UEM787089 TUQ787078:TUQ787089 TKU787078:TKU787089 TAY787078:TAY787089 SRC787078:SRC787089 SHG787078:SHG787089 RXK787078:RXK787089 RNO787078:RNO787089 RDS787078:RDS787089 QTW787078:QTW787089 QKA787078:QKA787089 QAE787078:QAE787089 PQI787078:PQI787089 PGM787078:PGM787089 OWQ787078:OWQ787089 OMU787078:OMU787089 OCY787078:OCY787089 NTC787078:NTC787089 NJG787078:NJG787089 MZK787078:MZK787089 MPO787078:MPO787089 MFS787078:MFS787089 LVW787078:LVW787089 LMA787078:LMA787089 LCE787078:LCE787089 KSI787078:KSI787089 KIM787078:KIM787089 JYQ787078:JYQ787089 JOU787078:JOU787089 JEY787078:JEY787089 IVC787078:IVC787089 ILG787078:ILG787089 IBK787078:IBK787089 HRO787078:HRO787089 HHS787078:HHS787089 GXW787078:GXW787089 GOA787078:GOA787089 GEE787078:GEE787089 FUI787078:FUI787089 FKM787078:FKM787089 FAQ787078:FAQ787089 EQU787078:EQU787089 EGY787078:EGY787089 DXC787078:DXC787089 DNG787078:DNG787089 DDK787078:DDK787089 CTO787078:CTO787089 CJS787078:CJS787089 BZW787078:BZW787089 BQA787078:BQA787089 BGE787078:BGE787089 AWI787078:AWI787089 AMM787078:AMM787089 ACQ787078:ACQ787089 SU787078:SU787089 IY787078:IY787089 C787078:C787089 WVK721542:WVK721553 WLO721542:WLO721553 WBS721542:WBS721553 VRW721542:VRW721553 VIA721542:VIA721553 UYE721542:UYE721553 UOI721542:UOI721553 UEM721542:UEM721553 TUQ721542:TUQ721553 TKU721542:TKU721553 TAY721542:TAY721553 SRC721542:SRC721553 SHG721542:SHG721553 RXK721542:RXK721553 RNO721542:RNO721553 RDS721542:RDS721553 QTW721542:QTW721553 QKA721542:QKA721553 QAE721542:QAE721553 PQI721542:PQI721553 PGM721542:PGM721553 OWQ721542:OWQ721553 OMU721542:OMU721553 OCY721542:OCY721553 NTC721542:NTC721553 NJG721542:NJG721553 MZK721542:MZK721553 MPO721542:MPO721553 MFS721542:MFS721553 LVW721542:LVW721553 LMA721542:LMA721553 LCE721542:LCE721553 KSI721542:KSI721553 KIM721542:KIM721553 JYQ721542:JYQ721553 JOU721542:JOU721553 JEY721542:JEY721553 IVC721542:IVC721553 ILG721542:ILG721553 IBK721542:IBK721553 HRO721542:HRO721553 HHS721542:HHS721553 GXW721542:GXW721553 GOA721542:GOA721553 GEE721542:GEE721553 FUI721542:FUI721553 FKM721542:FKM721553 FAQ721542:FAQ721553 EQU721542:EQU721553 EGY721542:EGY721553 DXC721542:DXC721553 DNG721542:DNG721553 DDK721542:DDK721553 CTO721542:CTO721553 CJS721542:CJS721553 BZW721542:BZW721553 BQA721542:BQA721553 BGE721542:BGE721553 AWI721542:AWI721553 AMM721542:AMM721553 ACQ721542:ACQ721553 SU721542:SU721553 IY721542:IY721553 C721542:C721553 WVK656006:WVK656017 WLO656006:WLO656017 WBS656006:WBS656017 VRW656006:VRW656017 VIA656006:VIA656017 UYE656006:UYE656017 UOI656006:UOI656017 UEM656006:UEM656017 TUQ656006:TUQ656017 TKU656006:TKU656017 TAY656006:TAY656017 SRC656006:SRC656017 SHG656006:SHG656017 RXK656006:RXK656017 RNO656006:RNO656017 RDS656006:RDS656017 QTW656006:QTW656017 QKA656006:QKA656017 QAE656006:QAE656017 PQI656006:PQI656017 PGM656006:PGM656017 OWQ656006:OWQ656017 OMU656006:OMU656017 OCY656006:OCY656017 NTC656006:NTC656017 NJG656006:NJG656017 MZK656006:MZK656017 MPO656006:MPO656017 MFS656006:MFS656017 LVW656006:LVW656017 LMA656006:LMA656017 LCE656006:LCE656017 KSI656006:KSI656017 KIM656006:KIM656017 JYQ656006:JYQ656017 JOU656006:JOU656017 JEY656006:JEY656017 IVC656006:IVC656017 ILG656006:ILG656017 IBK656006:IBK656017 HRO656006:HRO656017 HHS656006:HHS656017 GXW656006:GXW656017 GOA656006:GOA656017 GEE656006:GEE656017 FUI656006:FUI656017 FKM656006:FKM656017 FAQ656006:FAQ656017 EQU656006:EQU656017 EGY656006:EGY656017 DXC656006:DXC656017 DNG656006:DNG656017 DDK656006:DDK656017 CTO656006:CTO656017 CJS656006:CJS656017 BZW656006:BZW656017 BQA656006:BQA656017 BGE656006:BGE656017 AWI656006:AWI656017 AMM656006:AMM656017 ACQ656006:ACQ656017 SU656006:SU656017 IY656006:IY656017 C656006:C656017 WVK590470:WVK590481 WLO590470:WLO590481 WBS590470:WBS590481 VRW590470:VRW590481 VIA590470:VIA590481 UYE590470:UYE590481 UOI590470:UOI590481 UEM590470:UEM590481 TUQ590470:TUQ590481 TKU590470:TKU590481 TAY590470:TAY590481 SRC590470:SRC590481 SHG590470:SHG590481 RXK590470:RXK590481 RNO590470:RNO590481 RDS590470:RDS590481 QTW590470:QTW590481 QKA590470:QKA590481 QAE590470:QAE590481 PQI590470:PQI590481 PGM590470:PGM590481 OWQ590470:OWQ590481 OMU590470:OMU590481 OCY590470:OCY590481 NTC590470:NTC590481 NJG590470:NJG590481 MZK590470:MZK590481 MPO590470:MPO590481 MFS590470:MFS590481 LVW590470:LVW590481 LMA590470:LMA590481 LCE590470:LCE590481 KSI590470:KSI590481 KIM590470:KIM590481 JYQ590470:JYQ590481 JOU590470:JOU590481 JEY590470:JEY590481 IVC590470:IVC590481 ILG590470:ILG590481 IBK590470:IBK590481 HRO590470:HRO590481 HHS590470:HHS590481 GXW590470:GXW590481 GOA590470:GOA590481 GEE590470:GEE590481 FUI590470:FUI590481 FKM590470:FKM590481 FAQ590470:FAQ590481 EQU590470:EQU590481 EGY590470:EGY590481 DXC590470:DXC590481 DNG590470:DNG590481 DDK590470:DDK590481 CTO590470:CTO590481 CJS590470:CJS590481 BZW590470:BZW590481 BQA590470:BQA590481 BGE590470:BGE590481 AWI590470:AWI590481 AMM590470:AMM590481 ACQ590470:ACQ590481 SU590470:SU590481 IY590470:IY590481 C590470:C590481 WVK524934:WVK524945 WLO524934:WLO524945 WBS524934:WBS524945 VRW524934:VRW524945 VIA524934:VIA524945 UYE524934:UYE524945 UOI524934:UOI524945 UEM524934:UEM524945 TUQ524934:TUQ524945 TKU524934:TKU524945 TAY524934:TAY524945 SRC524934:SRC524945 SHG524934:SHG524945 RXK524934:RXK524945 RNO524934:RNO524945 RDS524934:RDS524945 QTW524934:QTW524945 QKA524934:QKA524945 QAE524934:QAE524945 PQI524934:PQI524945 PGM524934:PGM524945 OWQ524934:OWQ524945 OMU524934:OMU524945 OCY524934:OCY524945 NTC524934:NTC524945 NJG524934:NJG524945 MZK524934:MZK524945 MPO524934:MPO524945 MFS524934:MFS524945 LVW524934:LVW524945 LMA524934:LMA524945 LCE524934:LCE524945 KSI524934:KSI524945 KIM524934:KIM524945 JYQ524934:JYQ524945 JOU524934:JOU524945 JEY524934:JEY524945 IVC524934:IVC524945 ILG524934:ILG524945 IBK524934:IBK524945 HRO524934:HRO524945 HHS524934:HHS524945 GXW524934:GXW524945 GOA524934:GOA524945 GEE524934:GEE524945 FUI524934:FUI524945 FKM524934:FKM524945 FAQ524934:FAQ524945 EQU524934:EQU524945 EGY524934:EGY524945 DXC524934:DXC524945 DNG524934:DNG524945 DDK524934:DDK524945 CTO524934:CTO524945 CJS524934:CJS524945 BZW524934:BZW524945 BQA524934:BQA524945 BGE524934:BGE524945 AWI524934:AWI524945 AMM524934:AMM524945 ACQ524934:ACQ524945 SU524934:SU524945 IY524934:IY524945 C524934:C524945 WVK459398:WVK459409 WLO459398:WLO459409 WBS459398:WBS459409 VRW459398:VRW459409 VIA459398:VIA459409 UYE459398:UYE459409 UOI459398:UOI459409 UEM459398:UEM459409 TUQ459398:TUQ459409 TKU459398:TKU459409 TAY459398:TAY459409 SRC459398:SRC459409 SHG459398:SHG459409 RXK459398:RXK459409 RNO459398:RNO459409 RDS459398:RDS459409 QTW459398:QTW459409 QKA459398:QKA459409 QAE459398:QAE459409 PQI459398:PQI459409 PGM459398:PGM459409 OWQ459398:OWQ459409 OMU459398:OMU459409 OCY459398:OCY459409 NTC459398:NTC459409 NJG459398:NJG459409 MZK459398:MZK459409 MPO459398:MPO459409 MFS459398:MFS459409 LVW459398:LVW459409 LMA459398:LMA459409 LCE459398:LCE459409 KSI459398:KSI459409 KIM459398:KIM459409 JYQ459398:JYQ459409 JOU459398:JOU459409 JEY459398:JEY459409 IVC459398:IVC459409 ILG459398:ILG459409 IBK459398:IBK459409 HRO459398:HRO459409 HHS459398:HHS459409 GXW459398:GXW459409 GOA459398:GOA459409 GEE459398:GEE459409 FUI459398:FUI459409 FKM459398:FKM459409 FAQ459398:FAQ459409 EQU459398:EQU459409 EGY459398:EGY459409 DXC459398:DXC459409 DNG459398:DNG459409 DDK459398:DDK459409 CTO459398:CTO459409 CJS459398:CJS459409 BZW459398:BZW459409 BQA459398:BQA459409 BGE459398:BGE459409 AWI459398:AWI459409 AMM459398:AMM459409 ACQ459398:ACQ459409 SU459398:SU459409 IY459398:IY459409 C459398:C459409 WVK393862:WVK393873 WLO393862:WLO393873 WBS393862:WBS393873 VRW393862:VRW393873 VIA393862:VIA393873 UYE393862:UYE393873 UOI393862:UOI393873 UEM393862:UEM393873 TUQ393862:TUQ393873 TKU393862:TKU393873 TAY393862:TAY393873 SRC393862:SRC393873 SHG393862:SHG393873 RXK393862:RXK393873 RNO393862:RNO393873 RDS393862:RDS393873 QTW393862:QTW393873 QKA393862:QKA393873 QAE393862:QAE393873 PQI393862:PQI393873 PGM393862:PGM393873 OWQ393862:OWQ393873 OMU393862:OMU393873 OCY393862:OCY393873 NTC393862:NTC393873 NJG393862:NJG393873 MZK393862:MZK393873 MPO393862:MPO393873 MFS393862:MFS393873 LVW393862:LVW393873 LMA393862:LMA393873 LCE393862:LCE393873 KSI393862:KSI393873 KIM393862:KIM393873 JYQ393862:JYQ393873 JOU393862:JOU393873 JEY393862:JEY393873 IVC393862:IVC393873 ILG393862:ILG393873 IBK393862:IBK393873 HRO393862:HRO393873 HHS393862:HHS393873 GXW393862:GXW393873 GOA393862:GOA393873 GEE393862:GEE393873 FUI393862:FUI393873 FKM393862:FKM393873 FAQ393862:FAQ393873 EQU393862:EQU393873 EGY393862:EGY393873 DXC393862:DXC393873 DNG393862:DNG393873 DDK393862:DDK393873 CTO393862:CTO393873 CJS393862:CJS393873 BZW393862:BZW393873 BQA393862:BQA393873 BGE393862:BGE393873 AWI393862:AWI393873 AMM393862:AMM393873 ACQ393862:ACQ393873 SU393862:SU393873 IY393862:IY393873 C393862:C393873 WVK328326:WVK328337 WLO328326:WLO328337 WBS328326:WBS328337 VRW328326:VRW328337 VIA328326:VIA328337 UYE328326:UYE328337 UOI328326:UOI328337 UEM328326:UEM328337 TUQ328326:TUQ328337 TKU328326:TKU328337 TAY328326:TAY328337 SRC328326:SRC328337 SHG328326:SHG328337 RXK328326:RXK328337 RNO328326:RNO328337 RDS328326:RDS328337 QTW328326:QTW328337 QKA328326:QKA328337 QAE328326:QAE328337 PQI328326:PQI328337 PGM328326:PGM328337 OWQ328326:OWQ328337 OMU328326:OMU328337 OCY328326:OCY328337 NTC328326:NTC328337 NJG328326:NJG328337 MZK328326:MZK328337 MPO328326:MPO328337 MFS328326:MFS328337 LVW328326:LVW328337 LMA328326:LMA328337 LCE328326:LCE328337 KSI328326:KSI328337 KIM328326:KIM328337 JYQ328326:JYQ328337 JOU328326:JOU328337 JEY328326:JEY328337 IVC328326:IVC328337 ILG328326:ILG328337 IBK328326:IBK328337 HRO328326:HRO328337 HHS328326:HHS328337 GXW328326:GXW328337 GOA328326:GOA328337 GEE328326:GEE328337 FUI328326:FUI328337 FKM328326:FKM328337 FAQ328326:FAQ328337 EQU328326:EQU328337 EGY328326:EGY328337 DXC328326:DXC328337 DNG328326:DNG328337 DDK328326:DDK328337 CTO328326:CTO328337 CJS328326:CJS328337 BZW328326:BZW328337 BQA328326:BQA328337 BGE328326:BGE328337 AWI328326:AWI328337 AMM328326:AMM328337 ACQ328326:ACQ328337 SU328326:SU328337 IY328326:IY328337 C328326:C328337 WVK262790:WVK262801 WLO262790:WLO262801 WBS262790:WBS262801 VRW262790:VRW262801 VIA262790:VIA262801 UYE262790:UYE262801 UOI262790:UOI262801 UEM262790:UEM262801 TUQ262790:TUQ262801 TKU262790:TKU262801 TAY262790:TAY262801 SRC262790:SRC262801 SHG262790:SHG262801 RXK262790:RXK262801 RNO262790:RNO262801 RDS262790:RDS262801 QTW262790:QTW262801 QKA262790:QKA262801 QAE262790:QAE262801 PQI262790:PQI262801 PGM262790:PGM262801 OWQ262790:OWQ262801 OMU262790:OMU262801 OCY262790:OCY262801 NTC262790:NTC262801 NJG262790:NJG262801 MZK262790:MZK262801 MPO262790:MPO262801 MFS262790:MFS262801 LVW262790:LVW262801 LMA262790:LMA262801 LCE262790:LCE262801 KSI262790:KSI262801 KIM262790:KIM262801 JYQ262790:JYQ262801 JOU262790:JOU262801 JEY262790:JEY262801 IVC262790:IVC262801 ILG262790:ILG262801 IBK262790:IBK262801 HRO262790:HRO262801 HHS262790:HHS262801 GXW262790:GXW262801 GOA262790:GOA262801 GEE262790:GEE262801 FUI262790:FUI262801 FKM262790:FKM262801 FAQ262790:FAQ262801 EQU262790:EQU262801 EGY262790:EGY262801 DXC262790:DXC262801 DNG262790:DNG262801 DDK262790:DDK262801 CTO262790:CTO262801 CJS262790:CJS262801 BZW262790:BZW262801 BQA262790:BQA262801 BGE262790:BGE262801 AWI262790:AWI262801 AMM262790:AMM262801 ACQ262790:ACQ262801 SU262790:SU262801 IY262790:IY262801 C262790:C262801 WVK197254:WVK197265 WLO197254:WLO197265 WBS197254:WBS197265 VRW197254:VRW197265 VIA197254:VIA197265 UYE197254:UYE197265 UOI197254:UOI197265 UEM197254:UEM197265 TUQ197254:TUQ197265 TKU197254:TKU197265 TAY197254:TAY197265 SRC197254:SRC197265 SHG197254:SHG197265 RXK197254:RXK197265 RNO197254:RNO197265 RDS197254:RDS197265 QTW197254:QTW197265 QKA197254:QKA197265 QAE197254:QAE197265 PQI197254:PQI197265 PGM197254:PGM197265 OWQ197254:OWQ197265 OMU197254:OMU197265 OCY197254:OCY197265 NTC197254:NTC197265 NJG197254:NJG197265 MZK197254:MZK197265 MPO197254:MPO197265 MFS197254:MFS197265 LVW197254:LVW197265 LMA197254:LMA197265 LCE197254:LCE197265 KSI197254:KSI197265 KIM197254:KIM197265 JYQ197254:JYQ197265 JOU197254:JOU197265 JEY197254:JEY197265 IVC197254:IVC197265 ILG197254:ILG197265 IBK197254:IBK197265 HRO197254:HRO197265 HHS197254:HHS197265 GXW197254:GXW197265 GOA197254:GOA197265 GEE197254:GEE197265 FUI197254:FUI197265 FKM197254:FKM197265 FAQ197254:FAQ197265 EQU197254:EQU197265 EGY197254:EGY197265 DXC197254:DXC197265 DNG197254:DNG197265 DDK197254:DDK197265 CTO197254:CTO197265 CJS197254:CJS197265 BZW197254:BZW197265 BQA197254:BQA197265 BGE197254:BGE197265 AWI197254:AWI197265 AMM197254:AMM197265 ACQ197254:ACQ197265 SU197254:SU197265 IY197254:IY197265 C197254:C197265 WVK131718:WVK131729 WLO131718:WLO131729 WBS131718:WBS131729 VRW131718:VRW131729 VIA131718:VIA131729 UYE131718:UYE131729 UOI131718:UOI131729 UEM131718:UEM131729 TUQ131718:TUQ131729 TKU131718:TKU131729 TAY131718:TAY131729 SRC131718:SRC131729 SHG131718:SHG131729 RXK131718:RXK131729 RNO131718:RNO131729 RDS131718:RDS131729 QTW131718:QTW131729 QKA131718:QKA131729 QAE131718:QAE131729 PQI131718:PQI131729 PGM131718:PGM131729 OWQ131718:OWQ131729 OMU131718:OMU131729 OCY131718:OCY131729 NTC131718:NTC131729 NJG131718:NJG131729 MZK131718:MZK131729 MPO131718:MPO131729 MFS131718:MFS131729 LVW131718:LVW131729 LMA131718:LMA131729 LCE131718:LCE131729 KSI131718:KSI131729 KIM131718:KIM131729 JYQ131718:JYQ131729 JOU131718:JOU131729 JEY131718:JEY131729 IVC131718:IVC131729 ILG131718:ILG131729 IBK131718:IBK131729 HRO131718:HRO131729 HHS131718:HHS131729 GXW131718:GXW131729 GOA131718:GOA131729 GEE131718:GEE131729 FUI131718:FUI131729 FKM131718:FKM131729 FAQ131718:FAQ131729 EQU131718:EQU131729 EGY131718:EGY131729 DXC131718:DXC131729 DNG131718:DNG131729 DDK131718:DDK131729 CTO131718:CTO131729 CJS131718:CJS131729 BZW131718:BZW131729 BQA131718:BQA131729 BGE131718:BGE131729 AWI131718:AWI131729 AMM131718:AMM131729 ACQ131718:ACQ131729 SU131718:SU131729 IY131718:IY131729 C131718:C131729 WVK66182:WVK66193 WLO66182:WLO66193 WBS66182:WBS66193 VRW66182:VRW66193 VIA66182:VIA66193 UYE66182:UYE66193 UOI66182:UOI66193 UEM66182:UEM66193 TUQ66182:TUQ66193 TKU66182:TKU66193 TAY66182:TAY66193 SRC66182:SRC66193 SHG66182:SHG66193 RXK66182:RXK66193 RNO66182:RNO66193 RDS66182:RDS66193 QTW66182:QTW66193 QKA66182:QKA66193 QAE66182:QAE66193 PQI66182:PQI66193 PGM66182:PGM66193 OWQ66182:OWQ66193 OMU66182:OMU66193 OCY66182:OCY66193 NTC66182:NTC66193 NJG66182:NJG66193 MZK66182:MZK66193 MPO66182:MPO66193 MFS66182:MFS66193 LVW66182:LVW66193 LMA66182:LMA66193 LCE66182:LCE66193 KSI66182:KSI66193 KIM66182:KIM66193 JYQ66182:JYQ66193 JOU66182:JOU66193 JEY66182:JEY66193 IVC66182:IVC66193 ILG66182:ILG66193 IBK66182:IBK66193 HRO66182:HRO66193 HHS66182:HHS66193 GXW66182:GXW66193 GOA66182:GOA66193 GEE66182:GEE66193 FUI66182:FUI66193 FKM66182:FKM66193 FAQ66182:FAQ66193 EQU66182:EQU66193 EGY66182:EGY66193 DXC66182:DXC66193 DNG66182:DNG66193 DDK66182:DDK66193 CTO66182:CTO66193 CJS66182:CJS66193 BZW66182:BZW66193 BQA66182:BQA66193 BGE66182:BGE66193 AWI66182:AWI66193 AMM66182:AMM66193 ACQ66182:ACQ66193 SU66182:SU66193 IY66182:IY66193 C66182:C66193 WVK983538:WVK983676 WLO983538:WLO983676 WBS983538:WBS983676 VRW983538:VRW983676 VIA983538:VIA983676 UYE983538:UYE983676 UOI983538:UOI983676 UEM983538:UEM983676 TUQ983538:TUQ983676 TKU983538:TKU983676 TAY983538:TAY983676 SRC983538:SRC983676 SHG983538:SHG983676 RXK983538:RXK983676 RNO983538:RNO983676 RDS983538:RDS983676 QTW983538:QTW983676 QKA983538:QKA983676 QAE983538:QAE983676 PQI983538:PQI983676 PGM983538:PGM983676 OWQ983538:OWQ983676 OMU983538:OMU983676 OCY983538:OCY983676 NTC983538:NTC983676 NJG983538:NJG983676 MZK983538:MZK983676 MPO983538:MPO983676 MFS983538:MFS983676 LVW983538:LVW983676 LMA983538:LMA983676 LCE983538:LCE983676 KSI983538:KSI983676 KIM983538:KIM983676 JYQ983538:JYQ983676 JOU983538:JOU983676 JEY983538:JEY983676 IVC983538:IVC983676 ILG983538:ILG983676 IBK983538:IBK983676 HRO983538:HRO983676 HHS983538:HHS983676 GXW983538:GXW983676 GOA983538:GOA983676 GEE983538:GEE983676 FUI983538:FUI983676 FKM983538:FKM983676 FAQ983538:FAQ983676 EQU983538:EQU983676 EGY983538:EGY983676 DXC983538:DXC983676 DNG983538:DNG983676 DDK983538:DDK983676 CTO983538:CTO983676 CJS983538:CJS983676 BZW983538:BZW983676 BQA983538:BQA983676 BGE983538:BGE983676 AWI983538:AWI983676 AMM983538:AMM983676 ACQ983538:ACQ983676 SU983538:SU983676 IY983538:IY983676 C983538:C983676 WVK918002:WVK918140 WLO918002:WLO918140 WBS918002:WBS918140 VRW918002:VRW918140 VIA918002:VIA918140 UYE918002:UYE918140 UOI918002:UOI918140 UEM918002:UEM918140 TUQ918002:TUQ918140 TKU918002:TKU918140 TAY918002:TAY918140 SRC918002:SRC918140 SHG918002:SHG918140 RXK918002:RXK918140 RNO918002:RNO918140 RDS918002:RDS918140 QTW918002:QTW918140 QKA918002:QKA918140 QAE918002:QAE918140 PQI918002:PQI918140 PGM918002:PGM918140 OWQ918002:OWQ918140 OMU918002:OMU918140 OCY918002:OCY918140 NTC918002:NTC918140 NJG918002:NJG918140 MZK918002:MZK918140 MPO918002:MPO918140 MFS918002:MFS918140 LVW918002:LVW918140 LMA918002:LMA918140 LCE918002:LCE918140 KSI918002:KSI918140 KIM918002:KIM918140 JYQ918002:JYQ918140 JOU918002:JOU918140 JEY918002:JEY918140 IVC918002:IVC918140 ILG918002:ILG918140 IBK918002:IBK918140 HRO918002:HRO918140 HHS918002:HHS918140 GXW918002:GXW918140 GOA918002:GOA918140 GEE918002:GEE918140 FUI918002:FUI918140 FKM918002:FKM918140 FAQ918002:FAQ918140 EQU918002:EQU918140 EGY918002:EGY918140 DXC918002:DXC918140 DNG918002:DNG918140 DDK918002:DDK918140 CTO918002:CTO918140 CJS918002:CJS918140 BZW918002:BZW918140 BQA918002:BQA918140 BGE918002:BGE918140 AWI918002:AWI918140 AMM918002:AMM918140 ACQ918002:ACQ918140 SU918002:SU918140 IY918002:IY918140 C918002:C918140 WVK852466:WVK852604 WLO852466:WLO852604 WBS852466:WBS852604 VRW852466:VRW852604 VIA852466:VIA852604 UYE852466:UYE852604 UOI852466:UOI852604 UEM852466:UEM852604 TUQ852466:TUQ852604 TKU852466:TKU852604 TAY852466:TAY852604 SRC852466:SRC852604 SHG852466:SHG852604 RXK852466:RXK852604 RNO852466:RNO852604 RDS852466:RDS852604 QTW852466:QTW852604 QKA852466:QKA852604 QAE852466:QAE852604 PQI852466:PQI852604 PGM852466:PGM852604 OWQ852466:OWQ852604 OMU852466:OMU852604 OCY852466:OCY852604 NTC852466:NTC852604 NJG852466:NJG852604 MZK852466:MZK852604 MPO852466:MPO852604 MFS852466:MFS852604 LVW852466:LVW852604 LMA852466:LMA852604 LCE852466:LCE852604 KSI852466:KSI852604 KIM852466:KIM852604 JYQ852466:JYQ852604 JOU852466:JOU852604 JEY852466:JEY852604 IVC852466:IVC852604 ILG852466:ILG852604 IBK852466:IBK852604 HRO852466:HRO852604 HHS852466:HHS852604 GXW852466:GXW852604 GOA852466:GOA852604 GEE852466:GEE852604 FUI852466:FUI852604 FKM852466:FKM852604 FAQ852466:FAQ852604 EQU852466:EQU852604 EGY852466:EGY852604 DXC852466:DXC852604 DNG852466:DNG852604 DDK852466:DDK852604 CTO852466:CTO852604 CJS852466:CJS852604 BZW852466:BZW852604 BQA852466:BQA852604 BGE852466:BGE852604 AWI852466:AWI852604 AMM852466:AMM852604 ACQ852466:ACQ852604 SU852466:SU852604 IY852466:IY852604 C852466:C852604 WVK786930:WVK787068 WLO786930:WLO787068 WBS786930:WBS787068 VRW786930:VRW787068 VIA786930:VIA787068 UYE786930:UYE787068 UOI786930:UOI787068 UEM786930:UEM787068 TUQ786930:TUQ787068 TKU786930:TKU787068 TAY786930:TAY787068 SRC786930:SRC787068 SHG786930:SHG787068 RXK786930:RXK787068 RNO786930:RNO787068 RDS786930:RDS787068 QTW786930:QTW787068 QKA786930:QKA787068 QAE786930:QAE787068 PQI786930:PQI787068 PGM786930:PGM787068 OWQ786930:OWQ787068 OMU786930:OMU787068 OCY786930:OCY787068 NTC786930:NTC787068 NJG786930:NJG787068 MZK786930:MZK787068 MPO786930:MPO787068 MFS786930:MFS787068 LVW786930:LVW787068 LMA786930:LMA787068 LCE786930:LCE787068 KSI786930:KSI787068 KIM786930:KIM787068 JYQ786930:JYQ787068 JOU786930:JOU787068 JEY786930:JEY787068 IVC786930:IVC787068 ILG786930:ILG787068 IBK786930:IBK787068 HRO786930:HRO787068 HHS786930:HHS787068 GXW786930:GXW787068 GOA786930:GOA787068 GEE786930:GEE787068 FUI786930:FUI787068 FKM786930:FKM787068 FAQ786930:FAQ787068 EQU786930:EQU787068 EGY786930:EGY787068 DXC786930:DXC787068 DNG786930:DNG787068 DDK786930:DDK787068 CTO786930:CTO787068 CJS786930:CJS787068 BZW786930:BZW787068 BQA786930:BQA787068 BGE786930:BGE787068 AWI786930:AWI787068 AMM786930:AMM787068 ACQ786930:ACQ787068 SU786930:SU787068 IY786930:IY787068 C786930:C787068 WVK721394:WVK721532 WLO721394:WLO721532 WBS721394:WBS721532 VRW721394:VRW721532 VIA721394:VIA721532 UYE721394:UYE721532 UOI721394:UOI721532 UEM721394:UEM721532 TUQ721394:TUQ721532 TKU721394:TKU721532 TAY721394:TAY721532 SRC721394:SRC721532 SHG721394:SHG721532 RXK721394:RXK721532 RNO721394:RNO721532 RDS721394:RDS721532 QTW721394:QTW721532 QKA721394:QKA721532 QAE721394:QAE721532 PQI721394:PQI721532 PGM721394:PGM721532 OWQ721394:OWQ721532 OMU721394:OMU721532 OCY721394:OCY721532 NTC721394:NTC721532 NJG721394:NJG721532 MZK721394:MZK721532 MPO721394:MPO721532 MFS721394:MFS721532 LVW721394:LVW721532 LMA721394:LMA721532 LCE721394:LCE721532 KSI721394:KSI721532 KIM721394:KIM721532 JYQ721394:JYQ721532 JOU721394:JOU721532 JEY721394:JEY721532 IVC721394:IVC721532 ILG721394:ILG721532 IBK721394:IBK721532 HRO721394:HRO721532 HHS721394:HHS721532 GXW721394:GXW721532 GOA721394:GOA721532 GEE721394:GEE721532 FUI721394:FUI721532 FKM721394:FKM721532 FAQ721394:FAQ721532 EQU721394:EQU721532 EGY721394:EGY721532 DXC721394:DXC721532 DNG721394:DNG721532 DDK721394:DDK721532 CTO721394:CTO721532 CJS721394:CJS721532 BZW721394:BZW721532 BQA721394:BQA721532 BGE721394:BGE721532 AWI721394:AWI721532 AMM721394:AMM721532 ACQ721394:ACQ721532 SU721394:SU721532 IY721394:IY721532 C721394:C721532 WVK655858:WVK655996 WLO655858:WLO655996 WBS655858:WBS655996 VRW655858:VRW655996 VIA655858:VIA655996 UYE655858:UYE655996 UOI655858:UOI655996 UEM655858:UEM655996 TUQ655858:TUQ655996 TKU655858:TKU655996 TAY655858:TAY655996 SRC655858:SRC655996 SHG655858:SHG655996 RXK655858:RXK655996 RNO655858:RNO655996 RDS655858:RDS655996 QTW655858:QTW655996 QKA655858:QKA655996 QAE655858:QAE655996 PQI655858:PQI655996 PGM655858:PGM655996 OWQ655858:OWQ655996 OMU655858:OMU655996 OCY655858:OCY655996 NTC655858:NTC655996 NJG655858:NJG655996 MZK655858:MZK655996 MPO655858:MPO655996 MFS655858:MFS655996 LVW655858:LVW655996 LMA655858:LMA655996 LCE655858:LCE655996 KSI655858:KSI655996 KIM655858:KIM655996 JYQ655858:JYQ655996 JOU655858:JOU655996 JEY655858:JEY655996 IVC655858:IVC655996 ILG655858:ILG655996 IBK655858:IBK655996 HRO655858:HRO655996 HHS655858:HHS655996 GXW655858:GXW655996 GOA655858:GOA655996 GEE655858:GEE655996 FUI655858:FUI655996 FKM655858:FKM655996 FAQ655858:FAQ655996 EQU655858:EQU655996 EGY655858:EGY655996 DXC655858:DXC655996 DNG655858:DNG655996 DDK655858:DDK655996 CTO655858:CTO655996 CJS655858:CJS655996 BZW655858:BZW655996 BQA655858:BQA655996 BGE655858:BGE655996 AWI655858:AWI655996 AMM655858:AMM655996 ACQ655858:ACQ655996 SU655858:SU655996 IY655858:IY655996 C655858:C655996 WVK590322:WVK590460 WLO590322:WLO590460 WBS590322:WBS590460 VRW590322:VRW590460 VIA590322:VIA590460 UYE590322:UYE590460 UOI590322:UOI590460 UEM590322:UEM590460 TUQ590322:TUQ590460 TKU590322:TKU590460 TAY590322:TAY590460 SRC590322:SRC590460 SHG590322:SHG590460 RXK590322:RXK590460 RNO590322:RNO590460 RDS590322:RDS590460 QTW590322:QTW590460 QKA590322:QKA590460 QAE590322:QAE590460 PQI590322:PQI590460 PGM590322:PGM590460 OWQ590322:OWQ590460 OMU590322:OMU590460 OCY590322:OCY590460 NTC590322:NTC590460 NJG590322:NJG590460 MZK590322:MZK590460 MPO590322:MPO590460 MFS590322:MFS590460 LVW590322:LVW590460 LMA590322:LMA590460 LCE590322:LCE590460 KSI590322:KSI590460 KIM590322:KIM590460 JYQ590322:JYQ590460 JOU590322:JOU590460 JEY590322:JEY590460 IVC590322:IVC590460 ILG590322:ILG590460 IBK590322:IBK590460 HRO590322:HRO590460 HHS590322:HHS590460 GXW590322:GXW590460 GOA590322:GOA590460 GEE590322:GEE590460 FUI590322:FUI590460 FKM590322:FKM590460 FAQ590322:FAQ590460 EQU590322:EQU590460 EGY590322:EGY590460 DXC590322:DXC590460 DNG590322:DNG590460 DDK590322:DDK590460 CTO590322:CTO590460 CJS590322:CJS590460 BZW590322:BZW590460 BQA590322:BQA590460 BGE590322:BGE590460 AWI590322:AWI590460 AMM590322:AMM590460 ACQ590322:ACQ590460 SU590322:SU590460 IY590322:IY590460 C590322:C590460 WVK524786:WVK524924 WLO524786:WLO524924 WBS524786:WBS524924 VRW524786:VRW524924 VIA524786:VIA524924 UYE524786:UYE524924 UOI524786:UOI524924 UEM524786:UEM524924 TUQ524786:TUQ524924 TKU524786:TKU524924 TAY524786:TAY524924 SRC524786:SRC524924 SHG524786:SHG524924 RXK524786:RXK524924 RNO524786:RNO524924 RDS524786:RDS524924 QTW524786:QTW524924 QKA524786:QKA524924 QAE524786:QAE524924 PQI524786:PQI524924 PGM524786:PGM524924 OWQ524786:OWQ524924 OMU524786:OMU524924 OCY524786:OCY524924 NTC524786:NTC524924 NJG524786:NJG524924 MZK524786:MZK524924 MPO524786:MPO524924 MFS524786:MFS524924 LVW524786:LVW524924 LMA524786:LMA524924 LCE524786:LCE524924 KSI524786:KSI524924 KIM524786:KIM524924 JYQ524786:JYQ524924 JOU524786:JOU524924 JEY524786:JEY524924 IVC524786:IVC524924 ILG524786:ILG524924 IBK524786:IBK524924 HRO524786:HRO524924 HHS524786:HHS524924 GXW524786:GXW524924 GOA524786:GOA524924 GEE524786:GEE524924 FUI524786:FUI524924 FKM524786:FKM524924 FAQ524786:FAQ524924 EQU524786:EQU524924 EGY524786:EGY524924 DXC524786:DXC524924 DNG524786:DNG524924 DDK524786:DDK524924 CTO524786:CTO524924 CJS524786:CJS524924 BZW524786:BZW524924 BQA524786:BQA524924 BGE524786:BGE524924 AWI524786:AWI524924 AMM524786:AMM524924 ACQ524786:ACQ524924 SU524786:SU524924 IY524786:IY524924 C524786:C524924 WVK459250:WVK459388 WLO459250:WLO459388 WBS459250:WBS459388 VRW459250:VRW459388 VIA459250:VIA459388 UYE459250:UYE459388 UOI459250:UOI459388 UEM459250:UEM459388 TUQ459250:TUQ459388 TKU459250:TKU459388 TAY459250:TAY459388 SRC459250:SRC459388 SHG459250:SHG459388 RXK459250:RXK459388 RNO459250:RNO459388 RDS459250:RDS459388 QTW459250:QTW459388 QKA459250:QKA459388 QAE459250:QAE459388 PQI459250:PQI459388 PGM459250:PGM459388 OWQ459250:OWQ459388 OMU459250:OMU459388 OCY459250:OCY459388 NTC459250:NTC459388 NJG459250:NJG459388 MZK459250:MZK459388 MPO459250:MPO459388 MFS459250:MFS459388 LVW459250:LVW459388 LMA459250:LMA459388 LCE459250:LCE459388 KSI459250:KSI459388 KIM459250:KIM459388 JYQ459250:JYQ459388 JOU459250:JOU459388 JEY459250:JEY459388 IVC459250:IVC459388 ILG459250:ILG459388 IBK459250:IBK459388 HRO459250:HRO459388 HHS459250:HHS459388 GXW459250:GXW459388 GOA459250:GOA459388 GEE459250:GEE459388 FUI459250:FUI459388 FKM459250:FKM459388 FAQ459250:FAQ459388 EQU459250:EQU459388 EGY459250:EGY459388 DXC459250:DXC459388 DNG459250:DNG459388 DDK459250:DDK459388 CTO459250:CTO459388 CJS459250:CJS459388 BZW459250:BZW459388 BQA459250:BQA459388 BGE459250:BGE459388 AWI459250:AWI459388 AMM459250:AMM459388 ACQ459250:ACQ459388 SU459250:SU459388 IY459250:IY459388 C459250:C459388 WVK393714:WVK393852 WLO393714:WLO393852 WBS393714:WBS393852 VRW393714:VRW393852 VIA393714:VIA393852 UYE393714:UYE393852 UOI393714:UOI393852 UEM393714:UEM393852 TUQ393714:TUQ393852 TKU393714:TKU393852 TAY393714:TAY393852 SRC393714:SRC393852 SHG393714:SHG393852 RXK393714:RXK393852 RNO393714:RNO393852 RDS393714:RDS393852 QTW393714:QTW393852 QKA393714:QKA393852 QAE393714:QAE393852 PQI393714:PQI393852 PGM393714:PGM393852 OWQ393714:OWQ393852 OMU393714:OMU393852 OCY393714:OCY393852 NTC393714:NTC393852 NJG393714:NJG393852 MZK393714:MZK393852 MPO393714:MPO393852 MFS393714:MFS393852 LVW393714:LVW393852 LMA393714:LMA393852 LCE393714:LCE393852 KSI393714:KSI393852 KIM393714:KIM393852 JYQ393714:JYQ393852 JOU393714:JOU393852 JEY393714:JEY393852 IVC393714:IVC393852 ILG393714:ILG393852 IBK393714:IBK393852 HRO393714:HRO393852 HHS393714:HHS393852 GXW393714:GXW393852 GOA393714:GOA393852 GEE393714:GEE393852 FUI393714:FUI393852 FKM393714:FKM393852 FAQ393714:FAQ393852 EQU393714:EQU393852 EGY393714:EGY393852 DXC393714:DXC393852 DNG393714:DNG393852 DDK393714:DDK393852 CTO393714:CTO393852 CJS393714:CJS393852 BZW393714:BZW393852 BQA393714:BQA393852 BGE393714:BGE393852 AWI393714:AWI393852 AMM393714:AMM393852 ACQ393714:ACQ393852 SU393714:SU393852 IY393714:IY393852 C393714:C393852 WVK328178:WVK328316 WLO328178:WLO328316 WBS328178:WBS328316 VRW328178:VRW328316 VIA328178:VIA328316 UYE328178:UYE328316 UOI328178:UOI328316 UEM328178:UEM328316 TUQ328178:TUQ328316 TKU328178:TKU328316 TAY328178:TAY328316 SRC328178:SRC328316 SHG328178:SHG328316 RXK328178:RXK328316 RNO328178:RNO328316 RDS328178:RDS328316 QTW328178:QTW328316 QKA328178:QKA328316 QAE328178:QAE328316 PQI328178:PQI328316 PGM328178:PGM328316 OWQ328178:OWQ328316 OMU328178:OMU328316 OCY328178:OCY328316 NTC328178:NTC328316 NJG328178:NJG328316 MZK328178:MZK328316 MPO328178:MPO328316 MFS328178:MFS328316 LVW328178:LVW328316 LMA328178:LMA328316 LCE328178:LCE328316 KSI328178:KSI328316 KIM328178:KIM328316 JYQ328178:JYQ328316 JOU328178:JOU328316 JEY328178:JEY328316 IVC328178:IVC328316 ILG328178:ILG328316 IBK328178:IBK328316 HRO328178:HRO328316 HHS328178:HHS328316 GXW328178:GXW328316 GOA328178:GOA328316 GEE328178:GEE328316 FUI328178:FUI328316 FKM328178:FKM328316 FAQ328178:FAQ328316 EQU328178:EQU328316 EGY328178:EGY328316 DXC328178:DXC328316 DNG328178:DNG328316 DDK328178:DDK328316 CTO328178:CTO328316 CJS328178:CJS328316 BZW328178:BZW328316 BQA328178:BQA328316 BGE328178:BGE328316 AWI328178:AWI328316 AMM328178:AMM328316 ACQ328178:ACQ328316 SU328178:SU328316 IY328178:IY328316 C328178:C328316 WVK262642:WVK262780 WLO262642:WLO262780 WBS262642:WBS262780 VRW262642:VRW262780 VIA262642:VIA262780 UYE262642:UYE262780 UOI262642:UOI262780 UEM262642:UEM262780 TUQ262642:TUQ262780 TKU262642:TKU262780 TAY262642:TAY262780 SRC262642:SRC262780 SHG262642:SHG262780 RXK262642:RXK262780 RNO262642:RNO262780 RDS262642:RDS262780 QTW262642:QTW262780 QKA262642:QKA262780 QAE262642:QAE262780 PQI262642:PQI262780 PGM262642:PGM262780 OWQ262642:OWQ262780 OMU262642:OMU262780 OCY262642:OCY262780 NTC262642:NTC262780 NJG262642:NJG262780 MZK262642:MZK262780 MPO262642:MPO262780 MFS262642:MFS262780 LVW262642:LVW262780 LMA262642:LMA262780 LCE262642:LCE262780 KSI262642:KSI262780 KIM262642:KIM262780 JYQ262642:JYQ262780 JOU262642:JOU262780 JEY262642:JEY262780 IVC262642:IVC262780 ILG262642:ILG262780 IBK262642:IBK262780 HRO262642:HRO262780 HHS262642:HHS262780 GXW262642:GXW262780 GOA262642:GOA262780 GEE262642:GEE262780 FUI262642:FUI262780 FKM262642:FKM262780 FAQ262642:FAQ262780 EQU262642:EQU262780 EGY262642:EGY262780 DXC262642:DXC262780 DNG262642:DNG262780 DDK262642:DDK262780 CTO262642:CTO262780 CJS262642:CJS262780 BZW262642:BZW262780 BQA262642:BQA262780 BGE262642:BGE262780 AWI262642:AWI262780 AMM262642:AMM262780 ACQ262642:ACQ262780 SU262642:SU262780 IY262642:IY262780 C262642:C262780 WVK197106:WVK197244 WLO197106:WLO197244 WBS197106:WBS197244 VRW197106:VRW197244 VIA197106:VIA197244 UYE197106:UYE197244 UOI197106:UOI197244 UEM197106:UEM197244 TUQ197106:TUQ197244 TKU197106:TKU197244 TAY197106:TAY197244 SRC197106:SRC197244 SHG197106:SHG197244 RXK197106:RXK197244 RNO197106:RNO197244 RDS197106:RDS197244 QTW197106:QTW197244 QKA197106:QKA197244 QAE197106:QAE197244 PQI197106:PQI197244 PGM197106:PGM197244 OWQ197106:OWQ197244 OMU197106:OMU197244 OCY197106:OCY197244 NTC197106:NTC197244 NJG197106:NJG197244 MZK197106:MZK197244 MPO197106:MPO197244 MFS197106:MFS197244 LVW197106:LVW197244 LMA197106:LMA197244 LCE197106:LCE197244 KSI197106:KSI197244 KIM197106:KIM197244 JYQ197106:JYQ197244 JOU197106:JOU197244 JEY197106:JEY197244 IVC197106:IVC197244 ILG197106:ILG197244 IBK197106:IBK197244 HRO197106:HRO197244 HHS197106:HHS197244 GXW197106:GXW197244 GOA197106:GOA197244 GEE197106:GEE197244 FUI197106:FUI197244 FKM197106:FKM197244 FAQ197106:FAQ197244 EQU197106:EQU197244 EGY197106:EGY197244 DXC197106:DXC197244 DNG197106:DNG197244 DDK197106:DDK197244 CTO197106:CTO197244 CJS197106:CJS197244 BZW197106:BZW197244 BQA197106:BQA197244 BGE197106:BGE197244 AWI197106:AWI197244 AMM197106:AMM197244 ACQ197106:ACQ197244 SU197106:SU197244 IY197106:IY197244 C197106:C197244 WVK131570:WVK131708 WLO131570:WLO131708 WBS131570:WBS131708 VRW131570:VRW131708 VIA131570:VIA131708 UYE131570:UYE131708 UOI131570:UOI131708 UEM131570:UEM131708 TUQ131570:TUQ131708 TKU131570:TKU131708 TAY131570:TAY131708 SRC131570:SRC131708 SHG131570:SHG131708 RXK131570:RXK131708 RNO131570:RNO131708 RDS131570:RDS131708 QTW131570:QTW131708 QKA131570:QKA131708 QAE131570:QAE131708 PQI131570:PQI131708 PGM131570:PGM131708 OWQ131570:OWQ131708 OMU131570:OMU131708 OCY131570:OCY131708 NTC131570:NTC131708 NJG131570:NJG131708 MZK131570:MZK131708 MPO131570:MPO131708 MFS131570:MFS131708 LVW131570:LVW131708 LMA131570:LMA131708 LCE131570:LCE131708 KSI131570:KSI131708 KIM131570:KIM131708 JYQ131570:JYQ131708 JOU131570:JOU131708 JEY131570:JEY131708 IVC131570:IVC131708 ILG131570:ILG131708 IBK131570:IBK131708 HRO131570:HRO131708 HHS131570:HHS131708 GXW131570:GXW131708 GOA131570:GOA131708 GEE131570:GEE131708 FUI131570:FUI131708 FKM131570:FKM131708 FAQ131570:FAQ131708 EQU131570:EQU131708 EGY131570:EGY131708 DXC131570:DXC131708 DNG131570:DNG131708 DDK131570:DDK131708 CTO131570:CTO131708 CJS131570:CJS131708 BZW131570:BZW131708 BQA131570:BQA131708 BGE131570:BGE131708 AWI131570:AWI131708 AMM131570:AMM131708 ACQ131570:ACQ131708 SU131570:SU131708 IY131570:IY131708 C131570:C131708 WVK66034:WVK66172 WLO66034:WLO66172 WBS66034:WBS66172 VRW66034:VRW66172 VIA66034:VIA66172 UYE66034:UYE66172 UOI66034:UOI66172 UEM66034:UEM66172 TUQ66034:TUQ66172 TKU66034:TKU66172 TAY66034:TAY66172 SRC66034:SRC66172 SHG66034:SHG66172 RXK66034:RXK66172 RNO66034:RNO66172 RDS66034:RDS66172 QTW66034:QTW66172 QKA66034:QKA66172 QAE66034:QAE66172 PQI66034:PQI66172 PGM66034:PGM66172 OWQ66034:OWQ66172 OMU66034:OMU66172 OCY66034:OCY66172 NTC66034:NTC66172 NJG66034:NJG66172 MZK66034:MZK66172 MPO66034:MPO66172 MFS66034:MFS66172 LVW66034:LVW66172 LMA66034:LMA66172 LCE66034:LCE66172 KSI66034:KSI66172 KIM66034:KIM66172 JYQ66034:JYQ66172 JOU66034:JOU66172 JEY66034:JEY66172 IVC66034:IVC66172 ILG66034:ILG66172 IBK66034:IBK66172 HRO66034:HRO66172 HHS66034:HHS66172 GXW66034:GXW66172 GOA66034:GOA66172 GEE66034:GEE66172 FUI66034:FUI66172 FKM66034:FKM66172 FAQ66034:FAQ66172 EQU66034:EQU66172 EGY66034:EGY66172 DXC66034:DXC66172 DNG66034:DNG66172 DDK66034:DDK66172 CTO66034:CTO66172 CJS66034:CJS66172 BZW66034:BZW66172 BQA66034:BQA66172 BGE66034:BGE66172 AWI66034:AWI66172 AMM66034:AMM66172 ACQ66034:ACQ66172 SU66034:SU66172 IY66034:IY66172 C66034:C66172 WVK983681:WVK983684 WLO983681:WLO983684 WBS983681:WBS983684 VRW983681:VRW983684 VIA983681:VIA983684 UYE983681:UYE983684 UOI983681:UOI983684 UEM983681:UEM983684 TUQ983681:TUQ983684 TKU983681:TKU983684 TAY983681:TAY983684 SRC983681:SRC983684 SHG983681:SHG983684 RXK983681:RXK983684 RNO983681:RNO983684 RDS983681:RDS983684 QTW983681:QTW983684 QKA983681:QKA983684 QAE983681:QAE983684 PQI983681:PQI983684 PGM983681:PGM983684 OWQ983681:OWQ983684 OMU983681:OMU983684 OCY983681:OCY983684 NTC983681:NTC983684 NJG983681:NJG983684 MZK983681:MZK983684 MPO983681:MPO983684 MFS983681:MFS983684 LVW983681:LVW983684 LMA983681:LMA983684 LCE983681:LCE983684 KSI983681:KSI983684 KIM983681:KIM983684 JYQ983681:JYQ983684 JOU983681:JOU983684 JEY983681:JEY983684 IVC983681:IVC983684 ILG983681:ILG983684 IBK983681:IBK983684 HRO983681:HRO983684 HHS983681:HHS983684 GXW983681:GXW983684 GOA983681:GOA983684 GEE983681:GEE983684 FUI983681:FUI983684 FKM983681:FKM983684 FAQ983681:FAQ983684 EQU983681:EQU983684 EGY983681:EGY983684 DXC983681:DXC983684 DNG983681:DNG983684 DDK983681:DDK983684 CTO983681:CTO983684 CJS983681:CJS983684 BZW983681:BZW983684 BQA983681:BQA983684 BGE983681:BGE983684 AWI983681:AWI983684 AMM983681:AMM983684 ACQ983681:ACQ983684 SU983681:SU983684 IY983681:IY983684 C983681:C983684 WVK918145:WVK918148 WLO918145:WLO918148 WBS918145:WBS918148 VRW918145:VRW918148 VIA918145:VIA918148 UYE918145:UYE918148 UOI918145:UOI918148 UEM918145:UEM918148 TUQ918145:TUQ918148 TKU918145:TKU918148 TAY918145:TAY918148 SRC918145:SRC918148 SHG918145:SHG918148 RXK918145:RXK918148 RNO918145:RNO918148 RDS918145:RDS918148 QTW918145:QTW918148 QKA918145:QKA918148 QAE918145:QAE918148 PQI918145:PQI918148 PGM918145:PGM918148 OWQ918145:OWQ918148 OMU918145:OMU918148 OCY918145:OCY918148 NTC918145:NTC918148 NJG918145:NJG918148 MZK918145:MZK918148 MPO918145:MPO918148 MFS918145:MFS918148 LVW918145:LVW918148 LMA918145:LMA918148 LCE918145:LCE918148 KSI918145:KSI918148 KIM918145:KIM918148 JYQ918145:JYQ918148 JOU918145:JOU918148 JEY918145:JEY918148 IVC918145:IVC918148 ILG918145:ILG918148 IBK918145:IBK918148 HRO918145:HRO918148 HHS918145:HHS918148 GXW918145:GXW918148 GOA918145:GOA918148 GEE918145:GEE918148 FUI918145:FUI918148 FKM918145:FKM918148 FAQ918145:FAQ918148 EQU918145:EQU918148 EGY918145:EGY918148 DXC918145:DXC918148 DNG918145:DNG918148 DDK918145:DDK918148 CTO918145:CTO918148 CJS918145:CJS918148 BZW918145:BZW918148 BQA918145:BQA918148 BGE918145:BGE918148 AWI918145:AWI918148 AMM918145:AMM918148 ACQ918145:ACQ918148 SU918145:SU918148 IY918145:IY918148 C918145:C918148 WVK852609:WVK852612 WLO852609:WLO852612 WBS852609:WBS852612 VRW852609:VRW852612 VIA852609:VIA852612 UYE852609:UYE852612 UOI852609:UOI852612 UEM852609:UEM852612 TUQ852609:TUQ852612 TKU852609:TKU852612 TAY852609:TAY852612 SRC852609:SRC852612 SHG852609:SHG852612 RXK852609:RXK852612 RNO852609:RNO852612 RDS852609:RDS852612 QTW852609:QTW852612 QKA852609:QKA852612 QAE852609:QAE852612 PQI852609:PQI852612 PGM852609:PGM852612 OWQ852609:OWQ852612 OMU852609:OMU852612 OCY852609:OCY852612 NTC852609:NTC852612 NJG852609:NJG852612 MZK852609:MZK852612 MPO852609:MPO852612 MFS852609:MFS852612 LVW852609:LVW852612 LMA852609:LMA852612 LCE852609:LCE852612 KSI852609:KSI852612 KIM852609:KIM852612 JYQ852609:JYQ852612 JOU852609:JOU852612 JEY852609:JEY852612 IVC852609:IVC852612 ILG852609:ILG852612 IBK852609:IBK852612 HRO852609:HRO852612 HHS852609:HHS852612 GXW852609:GXW852612 GOA852609:GOA852612 GEE852609:GEE852612 FUI852609:FUI852612 FKM852609:FKM852612 FAQ852609:FAQ852612 EQU852609:EQU852612 EGY852609:EGY852612 DXC852609:DXC852612 DNG852609:DNG852612 DDK852609:DDK852612 CTO852609:CTO852612 CJS852609:CJS852612 BZW852609:BZW852612 BQA852609:BQA852612 BGE852609:BGE852612 AWI852609:AWI852612 AMM852609:AMM852612 ACQ852609:ACQ852612 SU852609:SU852612 IY852609:IY852612 C852609:C852612 WVK787073:WVK787076 WLO787073:WLO787076 WBS787073:WBS787076 VRW787073:VRW787076 VIA787073:VIA787076 UYE787073:UYE787076 UOI787073:UOI787076 UEM787073:UEM787076 TUQ787073:TUQ787076 TKU787073:TKU787076 TAY787073:TAY787076 SRC787073:SRC787076 SHG787073:SHG787076 RXK787073:RXK787076 RNO787073:RNO787076 RDS787073:RDS787076 QTW787073:QTW787076 QKA787073:QKA787076 QAE787073:QAE787076 PQI787073:PQI787076 PGM787073:PGM787076 OWQ787073:OWQ787076 OMU787073:OMU787076 OCY787073:OCY787076 NTC787073:NTC787076 NJG787073:NJG787076 MZK787073:MZK787076 MPO787073:MPO787076 MFS787073:MFS787076 LVW787073:LVW787076 LMA787073:LMA787076 LCE787073:LCE787076 KSI787073:KSI787076 KIM787073:KIM787076 JYQ787073:JYQ787076 JOU787073:JOU787076 JEY787073:JEY787076 IVC787073:IVC787076 ILG787073:ILG787076 IBK787073:IBK787076 HRO787073:HRO787076 HHS787073:HHS787076 GXW787073:GXW787076 GOA787073:GOA787076 GEE787073:GEE787076 FUI787073:FUI787076 FKM787073:FKM787076 FAQ787073:FAQ787076 EQU787073:EQU787076 EGY787073:EGY787076 DXC787073:DXC787076 DNG787073:DNG787076 DDK787073:DDK787076 CTO787073:CTO787076 CJS787073:CJS787076 BZW787073:BZW787076 BQA787073:BQA787076 BGE787073:BGE787076 AWI787073:AWI787076 AMM787073:AMM787076 ACQ787073:ACQ787076 SU787073:SU787076 IY787073:IY787076 C787073:C787076 WVK721537:WVK721540 WLO721537:WLO721540 WBS721537:WBS721540 VRW721537:VRW721540 VIA721537:VIA721540 UYE721537:UYE721540 UOI721537:UOI721540 UEM721537:UEM721540 TUQ721537:TUQ721540 TKU721537:TKU721540 TAY721537:TAY721540 SRC721537:SRC721540 SHG721537:SHG721540 RXK721537:RXK721540 RNO721537:RNO721540 RDS721537:RDS721540 QTW721537:QTW721540 QKA721537:QKA721540 QAE721537:QAE721540 PQI721537:PQI721540 PGM721537:PGM721540 OWQ721537:OWQ721540 OMU721537:OMU721540 OCY721537:OCY721540 NTC721537:NTC721540 NJG721537:NJG721540 MZK721537:MZK721540 MPO721537:MPO721540 MFS721537:MFS721540 LVW721537:LVW721540 LMA721537:LMA721540 LCE721537:LCE721540 KSI721537:KSI721540 KIM721537:KIM721540 JYQ721537:JYQ721540 JOU721537:JOU721540 JEY721537:JEY721540 IVC721537:IVC721540 ILG721537:ILG721540 IBK721537:IBK721540 HRO721537:HRO721540 HHS721537:HHS721540 GXW721537:GXW721540 GOA721537:GOA721540 GEE721537:GEE721540 FUI721537:FUI721540 FKM721537:FKM721540 FAQ721537:FAQ721540 EQU721537:EQU721540 EGY721537:EGY721540 DXC721537:DXC721540 DNG721537:DNG721540 DDK721537:DDK721540 CTO721537:CTO721540 CJS721537:CJS721540 BZW721537:BZW721540 BQA721537:BQA721540 BGE721537:BGE721540 AWI721537:AWI721540 AMM721537:AMM721540 ACQ721537:ACQ721540 SU721537:SU721540 IY721537:IY721540 C721537:C721540 WVK656001:WVK656004 WLO656001:WLO656004 WBS656001:WBS656004 VRW656001:VRW656004 VIA656001:VIA656004 UYE656001:UYE656004 UOI656001:UOI656004 UEM656001:UEM656004 TUQ656001:TUQ656004 TKU656001:TKU656004 TAY656001:TAY656004 SRC656001:SRC656004 SHG656001:SHG656004 RXK656001:RXK656004 RNO656001:RNO656004 RDS656001:RDS656004 QTW656001:QTW656004 QKA656001:QKA656004 QAE656001:QAE656004 PQI656001:PQI656004 PGM656001:PGM656004 OWQ656001:OWQ656004 OMU656001:OMU656004 OCY656001:OCY656004 NTC656001:NTC656004 NJG656001:NJG656004 MZK656001:MZK656004 MPO656001:MPO656004 MFS656001:MFS656004 LVW656001:LVW656004 LMA656001:LMA656004 LCE656001:LCE656004 KSI656001:KSI656004 KIM656001:KIM656004 JYQ656001:JYQ656004 JOU656001:JOU656004 JEY656001:JEY656004 IVC656001:IVC656004 ILG656001:ILG656004 IBK656001:IBK656004 HRO656001:HRO656004 HHS656001:HHS656004 GXW656001:GXW656004 GOA656001:GOA656004 GEE656001:GEE656004 FUI656001:FUI656004 FKM656001:FKM656004 FAQ656001:FAQ656004 EQU656001:EQU656004 EGY656001:EGY656004 DXC656001:DXC656004 DNG656001:DNG656004 DDK656001:DDK656004 CTO656001:CTO656004 CJS656001:CJS656004 BZW656001:BZW656004 BQA656001:BQA656004 BGE656001:BGE656004 AWI656001:AWI656004 AMM656001:AMM656004 ACQ656001:ACQ656004 SU656001:SU656004 IY656001:IY656004 C656001:C656004 WVK590465:WVK590468 WLO590465:WLO590468 WBS590465:WBS590468 VRW590465:VRW590468 VIA590465:VIA590468 UYE590465:UYE590468 UOI590465:UOI590468 UEM590465:UEM590468 TUQ590465:TUQ590468 TKU590465:TKU590468 TAY590465:TAY590468 SRC590465:SRC590468 SHG590465:SHG590468 RXK590465:RXK590468 RNO590465:RNO590468 RDS590465:RDS590468 QTW590465:QTW590468 QKA590465:QKA590468 QAE590465:QAE590468 PQI590465:PQI590468 PGM590465:PGM590468 OWQ590465:OWQ590468 OMU590465:OMU590468 OCY590465:OCY590468 NTC590465:NTC590468 NJG590465:NJG590468 MZK590465:MZK590468 MPO590465:MPO590468 MFS590465:MFS590468 LVW590465:LVW590468 LMA590465:LMA590468 LCE590465:LCE590468 KSI590465:KSI590468 KIM590465:KIM590468 JYQ590465:JYQ590468 JOU590465:JOU590468 JEY590465:JEY590468 IVC590465:IVC590468 ILG590465:ILG590468 IBK590465:IBK590468 HRO590465:HRO590468 HHS590465:HHS590468 GXW590465:GXW590468 GOA590465:GOA590468 GEE590465:GEE590468 FUI590465:FUI590468 FKM590465:FKM590468 FAQ590465:FAQ590468 EQU590465:EQU590468 EGY590465:EGY590468 DXC590465:DXC590468 DNG590465:DNG590468 DDK590465:DDK590468 CTO590465:CTO590468 CJS590465:CJS590468 BZW590465:BZW590468 BQA590465:BQA590468 BGE590465:BGE590468 AWI590465:AWI590468 AMM590465:AMM590468 ACQ590465:ACQ590468 SU590465:SU590468 IY590465:IY590468 C590465:C590468 WVK524929:WVK524932 WLO524929:WLO524932 WBS524929:WBS524932 VRW524929:VRW524932 VIA524929:VIA524932 UYE524929:UYE524932 UOI524929:UOI524932 UEM524929:UEM524932 TUQ524929:TUQ524932 TKU524929:TKU524932 TAY524929:TAY524932 SRC524929:SRC524932 SHG524929:SHG524932 RXK524929:RXK524932 RNO524929:RNO524932 RDS524929:RDS524932 QTW524929:QTW524932 QKA524929:QKA524932 QAE524929:QAE524932 PQI524929:PQI524932 PGM524929:PGM524932 OWQ524929:OWQ524932 OMU524929:OMU524932 OCY524929:OCY524932 NTC524929:NTC524932 NJG524929:NJG524932 MZK524929:MZK524932 MPO524929:MPO524932 MFS524929:MFS524932 LVW524929:LVW524932 LMA524929:LMA524932 LCE524929:LCE524932 KSI524929:KSI524932 KIM524929:KIM524932 JYQ524929:JYQ524932 JOU524929:JOU524932 JEY524929:JEY524932 IVC524929:IVC524932 ILG524929:ILG524932 IBK524929:IBK524932 HRO524929:HRO524932 HHS524929:HHS524932 GXW524929:GXW524932 GOA524929:GOA524932 GEE524929:GEE524932 FUI524929:FUI524932 FKM524929:FKM524932 FAQ524929:FAQ524932 EQU524929:EQU524932 EGY524929:EGY524932 DXC524929:DXC524932 DNG524929:DNG524932 DDK524929:DDK524932 CTO524929:CTO524932 CJS524929:CJS524932 BZW524929:BZW524932 BQA524929:BQA524932 BGE524929:BGE524932 AWI524929:AWI524932 AMM524929:AMM524932 ACQ524929:ACQ524932 SU524929:SU524932 IY524929:IY524932 C524929:C524932 WVK459393:WVK459396 WLO459393:WLO459396 WBS459393:WBS459396 VRW459393:VRW459396 VIA459393:VIA459396 UYE459393:UYE459396 UOI459393:UOI459396 UEM459393:UEM459396 TUQ459393:TUQ459396 TKU459393:TKU459396 TAY459393:TAY459396 SRC459393:SRC459396 SHG459393:SHG459396 RXK459393:RXK459396 RNO459393:RNO459396 RDS459393:RDS459396 QTW459393:QTW459396 QKA459393:QKA459396 QAE459393:QAE459396 PQI459393:PQI459396 PGM459393:PGM459396 OWQ459393:OWQ459396 OMU459393:OMU459396 OCY459393:OCY459396 NTC459393:NTC459396 NJG459393:NJG459396 MZK459393:MZK459396 MPO459393:MPO459396 MFS459393:MFS459396 LVW459393:LVW459396 LMA459393:LMA459396 LCE459393:LCE459396 KSI459393:KSI459396 KIM459393:KIM459396 JYQ459393:JYQ459396 JOU459393:JOU459396 JEY459393:JEY459396 IVC459393:IVC459396 ILG459393:ILG459396 IBK459393:IBK459396 HRO459393:HRO459396 HHS459393:HHS459396 GXW459393:GXW459396 GOA459393:GOA459396 GEE459393:GEE459396 FUI459393:FUI459396 FKM459393:FKM459396 FAQ459393:FAQ459396 EQU459393:EQU459396 EGY459393:EGY459396 DXC459393:DXC459396 DNG459393:DNG459396 DDK459393:DDK459396 CTO459393:CTO459396 CJS459393:CJS459396 BZW459393:BZW459396 BQA459393:BQA459396 BGE459393:BGE459396 AWI459393:AWI459396 AMM459393:AMM459396 ACQ459393:ACQ459396 SU459393:SU459396 IY459393:IY459396 C459393:C459396 WVK393857:WVK393860 WLO393857:WLO393860 WBS393857:WBS393860 VRW393857:VRW393860 VIA393857:VIA393860 UYE393857:UYE393860 UOI393857:UOI393860 UEM393857:UEM393860 TUQ393857:TUQ393860 TKU393857:TKU393860 TAY393857:TAY393860 SRC393857:SRC393860 SHG393857:SHG393860 RXK393857:RXK393860 RNO393857:RNO393860 RDS393857:RDS393860 QTW393857:QTW393860 QKA393857:QKA393860 QAE393857:QAE393860 PQI393857:PQI393860 PGM393857:PGM393860 OWQ393857:OWQ393860 OMU393857:OMU393860 OCY393857:OCY393860 NTC393857:NTC393860 NJG393857:NJG393860 MZK393857:MZK393860 MPO393857:MPO393860 MFS393857:MFS393860 LVW393857:LVW393860 LMA393857:LMA393860 LCE393857:LCE393860 KSI393857:KSI393860 KIM393857:KIM393860 JYQ393857:JYQ393860 JOU393857:JOU393860 JEY393857:JEY393860 IVC393857:IVC393860 ILG393857:ILG393860 IBK393857:IBK393860 HRO393857:HRO393860 HHS393857:HHS393860 GXW393857:GXW393860 GOA393857:GOA393860 GEE393857:GEE393860 FUI393857:FUI393860 FKM393857:FKM393860 FAQ393857:FAQ393860 EQU393857:EQU393860 EGY393857:EGY393860 DXC393857:DXC393860 DNG393857:DNG393860 DDK393857:DDK393860 CTO393857:CTO393860 CJS393857:CJS393860 BZW393857:BZW393860 BQA393857:BQA393860 BGE393857:BGE393860 AWI393857:AWI393860 AMM393857:AMM393860 ACQ393857:ACQ393860 SU393857:SU393860 IY393857:IY393860 C393857:C393860 WVK328321:WVK328324 WLO328321:WLO328324 WBS328321:WBS328324 VRW328321:VRW328324 VIA328321:VIA328324 UYE328321:UYE328324 UOI328321:UOI328324 UEM328321:UEM328324 TUQ328321:TUQ328324 TKU328321:TKU328324 TAY328321:TAY328324 SRC328321:SRC328324 SHG328321:SHG328324 RXK328321:RXK328324 RNO328321:RNO328324 RDS328321:RDS328324 QTW328321:QTW328324 QKA328321:QKA328324 QAE328321:QAE328324 PQI328321:PQI328324 PGM328321:PGM328324 OWQ328321:OWQ328324 OMU328321:OMU328324 OCY328321:OCY328324 NTC328321:NTC328324 NJG328321:NJG328324 MZK328321:MZK328324 MPO328321:MPO328324 MFS328321:MFS328324 LVW328321:LVW328324 LMA328321:LMA328324 LCE328321:LCE328324 KSI328321:KSI328324 KIM328321:KIM328324 JYQ328321:JYQ328324 JOU328321:JOU328324 JEY328321:JEY328324 IVC328321:IVC328324 ILG328321:ILG328324 IBK328321:IBK328324 HRO328321:HRO328324 HHS328321:HHS328324 GXW328321:GXW328324 GOA328321:GOA328324 GEE328321:GEE328324 FUI328321:FUI328324 FKM328321:FKM328324 FAQ328321:FAQ328324 EQU328321:EQU328324 EGY328321:EGY328324 DXC328321:DXC328324 DNG328321:DNG328324 DDK328321:DDK328324 CTO328321:CTO328324 CJS328321:CJS328324 BZW328321:BZW328324 BQA328321:BQA328324 BGE328321:BGE328324 AWI328321:AWI328324 AMM328321:AMM328324 ACQ328321:ACQ328324 SU328321:SU328324 IY328321:IY328324 C328321:C328324 WVK262785:WVK262788 WLO262785:WLO262788 WBS262785:WBS262788 VRW262785:VRW262788 VIA262785:VIA262788 UYE262785:UYE262788 UOI262785:UOI262788 UEM262785:UEM262788 TUQ262785:TUQ262788 TKU262785:TKU262788 TAY262785:TAY262788 SRC262785:SRC262788 SHG262785:SHG262788 RXK262785:RXK262788 RNO262785:RNO262788 RDS262785:RDS262788 QTW262785:QTW262788 QKA262785:QKA262788 QAE262785:QAE262788 PQI262785:PQI262788 PGM262785:PGM262788 OWQ262785:OWQ262788 OMU262785:OMU262788 OCY262785:OCY262788 NTC262785:NTC262788 NJG262785:NJG262788 MZK262785:MZK262788 MPO262785:MPO262788 MFS262785:MFS262788 LVW262785:LVW262788 LMA262785:LMA262788 LCE262785:LCE262788 KSI262785:KSI262788 KIM262785:KIM262788 JYQ262785:JYQ262788 JOU262785:JOU262788 JEY262785:JEY262788 IVC262785:IVC262788 ILG262785:ILG262788 IBK262785:IBK262788 HRO262785:HRO262788 HHS262785:HHS262788 GXW262785:GXW262788 GOA262785:GOA262788 GEE262785:GEE262788 FUI262785:FUI262788 FKM262785:FKM262788 FAQ262785:FAQ262788 EQU262785:EQU262788 EGY262785:EGY262788 DXC262785:DXC262788 DNG262785:DNG262788 DDK262785:DDK262788 CTO262785:CTO262788 CJS262785:CJS262788 BZW262785:BZW262788 BQA262785:BQA262788 BGE262785:BGE262788 AWI262785:AWI262788 AMM262785:AMM262788 ACQ262785:ACQ262788 SU262785:SU262788 IY262785:IY262788 C262785:C262788 WVK197249:WVK197252 WLO197249:WLO197252 WBS197249:WBS197252 VRW197249:VRW197252 VIA197249:VIA197252 UYE197249:UYE197252 UOI197249:UOI197252 UEM197249:UEM197252 TUQ197249:TUQ197252 TKU197249:TKU197252 TAY197249:TAY197252 SRC197249:SRC197252 SHG197249:SHG197252 RXK197249:RXK197252 RNO197249:RNO197252 RDS197249:RDS197252 QTW197249:QTW197252 QKA197249:QKA197252 QAE197249:QAE197252 PQI197249:PQI197252 PGM197249:PGM197252 OWQ197249:OWQ197252 OMU197249:OMU197252 OCY197249:OCY197252 NTC197249:NTC197252 NJG197249:NJG197252 MZK197249:MZK197252 MPO197249:MPO197252 MFS197249:MFS197252 LVW197249:LVW197252 LMA197249:LMA197252 LCE197249:LCE197252 KSI197249:KSI197252 KIM197249:KIM197252 JYQ197249:JYQ197252 JOU197249:JOU197252 JEY197249:JEY197252 IVC197249:IVC197252 ILG197249:ILG197252 IBK197249:IBK197252 HRO197249:HRO197252 HHS197249:HHS197252 GXW197249:GXW197252 GOA197249:GOA197252 GEE197249:GEE197252 FUI197249:FUI197252 FKM197249:FKM197252 FAQ197249:FAQ197252 EQU197249:EQU197252 EGY197249:EGY197252 DXC197249:DXC197252 DNG197249:DNG197252 DDK197249:DDK197252 CTO197249:CTO197252 CJS197249:CJS197252 BZW197249:BZW197252 BQA197249:BQA197252 BGE197249:BGE197252 AWI197249:AWI197252 AMM197249:AMM197252 ACQ197249:ACQ197252 SU197249:SU197252 IY197249:IY197252 C197249:C197252 WVK131713:WVK131716 WLO131713:WLO131716 WBS131713:WBS131716 VRW131713:VRW131716 VIA131713:VIA131716 UYE131713:UYE131716 UOI131713:UOI131716 UEM131713:UEM131716 TUQ131713:TUQ131716 TKU131713:TKU131716 TAY131713:TAY131716 SRC131713:SRC131716 SHG131713:SHG131716 RXK131713:RXK131716 RNO131713:RNO131716 RDS131713:RDS131716 QTW131713:QTW131716 QKA131713:QKA131716 QAE131713:QAE131716 PQI131713:PQI131716 PGM131713:PGM131716 OWQ131713:OWQ131716 OMU131713:OMU131716 OCY131713:OCY131716 NTC131713:NTC131716 NJG131713:NJG131716 MZK131713:MZK131716 MPO131713:MPO131716 MFS131713:MFS131716 LVW131713:LVW131716 LMA131713:LMA131716 LCE131713:LCE131716 KSI131713:KSI131716 KIM131713:KIM131716 JYQ131713:JYQ131716 JOU131713:JOU131716 JEY131713:JEY131716 IVC131713:IVC131716 ILG131713:ILG131716 IBK131713:IBK131716 HRO131713:HRO131716 HHS131713:HHS131716 GXW131713:GXW131716 GOA131713:GOA131716 GEE131713:GEE131716 FUI131713:FUI131716 FKM131713:FKM131716 FAQ131713:FAQ131716 EQU131713:EQU131716 EGY131713:EGY131716 DXC131713:DXC131716 DNG131713:DNG131716 DDK131713:DDK131716 CTO131713:CTO131716 CJS131713:CJS131716 BZW131713:BZW131716 BQA131713:BQA131716 BGE131713:BGE131716 AWI131713:AWI131716 AMM131713:AMM131716 ACQ131713:ACQ131716 SU131713:SU131716 IY131713:IY131716 C131713:C131716 WVK66177:WVK66180 WLO66177:WLO66180 WBS66177:WBS66180 VRW66177:VRW66180 VIA66177:VIA66180 UYE66177:UYE66180 UOI66177:UOI66180 UEM66177:UEM66180 TUQ66177:TUQ66180 TKU66177:TKU66180 TAY66177:TAY66180 SRC66177:SRC66180 SHG66177:SHG66180 RXK66177:RXK66180 RNO66177:RNO66180 RDS66177:RDS66180 QTW66177:QTW66180 QKA66177:QKA66180 QAE66177:QAE66180 PQI66177:PQI66180 PGM66177:PGM66180 OWQ66177:OWQ66180 OMU66177:OMU66180 OCY66177:OCY66180 NTC66177:NTC66180 NJG66177:NJG66180 MZK66177:MZK66180 MPO66177:MPO66180 MFS66177:MFS66180 LVW66177:LVW66180 LMA66177:LMA66180 LCE66177:LCE66180 KSI66177:KSI66180 KIM66177:KIM66180 JYQ66177:JYQ66180 JOU66177:JOU66180 JEY66177:JEY66180 IVC66177:IVC66180 ILG66177:ILG66180 IBK66177:IBK66180 HRO66177:HRO66180 HHS66177:HHS66180 GXW66177:GXW66180 GOA66177:GOA66180 GEE66177:GEE66180 FUI66177:FUI66180 FKM66177:FKM66180 FAQ66177:FAQ66180 EQU66177:EQU66180 EGY66177:EGY66180 DXC66177:DXC66180 DNG66177:DNG66180 DDK66177:DDK66180 CTO66177:CTO66180 CJS66177:CJS66180 BZW66177:BZW66180 BQA66177:BQA66180 BGE66177:BGE66180 AWI66177:AWI66180 AMM66177:AMM66180 ACQ66177:ACQ66180 SU66177:SU66180 IY66177:IY66180 C66177:C66180 WVK786:WVK787 WLO786:WLO787 WBS786:WBS787 VRW786:VRW787 VIA786:VIA787 UYE786:UYE787 UOI786:UOI787 UEM786:UEM787 TUQ786:TUQ787 TKU786:TKU787 TAY786:TAY787 SRC786:SRC787 SHG786:SHG787 RXK786:RXK787 RNO786:RNO787 RDS786:RDS787 QTW786:QTW787 QKA786:QKA787 QAE786:QAE787 PQI786:PQI787 PGM786:PGM787 OWQ786:OWQ787 OMU786:OMU787 OCY786:OCY787 NTC786:NTC787 NJG786:NJG787 MZK786:MZK787 MPO786:MPO787 MFS786:MFS787 LVW786:LVW787 LMA786:LMA787 LCE786:LCE787 KSI786:KSI787 KIM786:KIM787 JYQ786:JYQ787 JOU786:JOU787 JEY786:JEY787 IVC786:IVC787 ILG786:ILG787 IBK786:IBK787 HRO786:HRO787 HHS786:HHS787 GXW786:GXW787 GOA786:GOA787 GEE786:GEE787 FUI786:FUI787 FKM786:FKM787 FAQ786:FAQ787 EQU786:EQU787 EGY786:EGY787 DXC786:DXC787 DNG786:DNG787 DDK786:DDK787 CTO786:CTO787 CJS786:CJS787 BZW786:BZW787 BQA786:BQA787 BGE786:BGE787 AWI786:AWI787 AMM786:AMM787 ACQ786:ACQ787 SU786:SU787 IY786:IY787 C786:C787 WVK983296:WVK983497 WLO983296:WLO983497 WBS983296:WBS983497 VRW983296:VRW983497 VIA983296:VIA983497 UYE983296:UYE983497 UOI983296:UOI983497 UEM983296:UEM983497 TUQ983296:TUQ983497 TKU983296:TKU983497 TAY983296:TAY983497 SRC983296:SRC983497 SHG983296:SHG983497 RXK983296:RXK983497 RNO983296:RNO983497 RDS983296:RDS983497 QTW983296:QTW983497 QKA983296:QKA983497 QAE983296:QAE983497 PQI983296:PQI983497 PGM983296:PGM983497 OWQ983296:OWQ983497 OMU983296:OMU983497 OCY983296:OCY983497 NTC983296:NTC983497 NJG983296:NJG983497 MZK983296:MZK983497 MPO983296:MPO983497 MFS983296:MFS983497 LVW983296:LVW983497 LMA983296:LMA983497 LCE983296:LCE983497 KSI983296:KSI983497 KIM983296:KIM983497 JYQ983296:JYQ983497 JOU983296:JOU983497 JEY983296:JEY983497 IVC983296:IVC983497 ILG983296:ILG983497 IBK983296:IBK983497 HRO983296:HRO983497 HHS983296:HHS983497 GXW983296:GXW983497 GOA983296:GOA983497 GEE983296:GEE983497 FUI983296:FUI983497 FKM983296:FKM983497 FAQ983296:FAQ983497 EQU983296:EQU983497 EGY983296:EGY983497 DXC983296:DXC983497 DNG983296:DNG983497 DDK983296:DDK983497 CTO983296:CTO983497 CJS983296:CJS983497 BZW983296:BZW983497 BQA983296:BQA983497 BGE983296:BGE983497 AWI983296:AWI983497 AMM983296:AMM983497 ACQ983296:ACQ983497 SU983296:SU983497 IY983296:IY983497 C983296:C983497 WVK917760:WVK917961 WLO917760:WLO917961 WBS917760:WBS917961 VRW917760:VRW917961 VIA917760:VIA917961 UYE917760:UYE917961 UOI917760:UOI917961 UEM917760:UEM917961 TUQ917760:TUQ917961 TKU917760:TKU917961 TAY917760:TAY917961 SRC917760:SRC917961 SHG917760:SHG917961 RXK917760:RXK917961 RNO917760:RNO917961 RDS917760:RDS917961 QTW917760:QTW917961 QKA917760:QKA917961 QAE917760:QAE917961 PQI917760:PQI917961 PGM917760:PGM917961 OWQ917760:OWQ917961 OMU917760:OMU917961 OCY917760:OCY917961 NTC917760:NTC917961 NJG917760:NJG917961 MZK917760:MZK917961 MPO917760:MPO917961 MFS917760:MFS917961 LVW917760:LVW917961 LMA917760:LMA917961 LCE917760:LCE917961 KSI917760:KSI917961 KIM917760:KIM917961 JYQ917760:JYQ917961 JOU917760:JOU917961 JEY917760:JEY917961 IVC917760:IVC917961 ILG917760:ILG917961 IBK917760:IBK917961 HRO917760:HRO917961 HHS917760:HHS917961 GXW917760:GXW917961 GOA917760:GOA917961 GEE917760:GEE917961 FUI917760:FUI917961 FKM917760:FKM917961 FAQ917760:FAQ917961 EQU917760:EQU917961 EGY917760:EGY917961 DXC917760:DXC917961 DNG917760:DNG917961 DDK917760:DDK917961 CTO917760:CTO917961 CJS917760:CJS917961 BZW917760:BZW917961 BQA917760:BQA917961 BGE917760:BGE917961 AWI917760:AWI917961 AMM917760:AMM917961 ACQ917760:ACQ917961 SU917760:SU917961 IY917760:IY917961 C917760:C917961 WVK852224:WVK852425 WLO852224:WLO852425 WBS852224:WBS852425 VRW852224:VRW852425 VIA852224:VIA852425 UYE852224:UYE852425 UOI852224:UOI852425 UEM852224:UEM852425 TUQ852224:TUQ852425 TKU852224:TKU852425 TAY852224:TAY852425 SRC852224:SRC852425 SHG852224:SHG852425 RXK852224:RXK852425 RNO852224:RNO852425 RDS852224:RDS852425 QTW852224:QTW852425 QKA852224:QKA852425 QAE852224:QAE852425 PQI852224:PQI852425 PGM852224:PGM852425 OWQ852224:OWQ852425 OMU852224:OMU852425 OCY852224:OCY852425 NTC852224:NTC852425 NJG852224:NJG852425 MZK852224:MZK852425 MPO852224:MPO852425 MFS852224:MFS852425 LVW852224:LVW852425 LMA852224:LMA852425 LCE852224:LCE852425 KSI852224:KSI852425 KIM852224:KIM852425 JYQ852224:JYQ852425 JOU852224:JOU852425 JEY852224:JEY852425 IVC852224:IVC852425 ILG852224:ILG852425 IBK852224:IBK852425 HRO852224:HRO852425 HHS852224:HHS852425 GXW852224:GXW852425 GOA852224:GOA852425 GEE852224:GEE852425 FUI852224:FUI852425 FKM852224:FKM852425 FAQ852224:FAQ852425 EQU852224:EQU852425 EGY852224:EGY852425 DXC852224:DXC852425 DNG852224:DNG852425 DDK852224:DDK852425 CTO852224:CTO852425 CJS852224:CJS852425 BZW852224:BZW852425 BQA852224:BQA852425 BGE852224:BGE852425 AWI852224:AWI852425 AMM852224:AMM852425 ACQ852224:ACQ852425 SU852224:SU852425 IY852224:IY852425 C852224:C852425 WVK786688:WVK786889 WLO786688:WLO786889 WBS786688:WBS786889 VRW786688:VRW786889 VIA786688:VIA786889 UYE786688:UYE786889 UOI786688:UOI786889 UEM786688:UEM786889 TUQ786688:TUQ786889 TKU786688:TKU786889 TAY786688:TAY786889 SRC786688:SRC786889 SHG786688:SHG786889 RXK786688:RXK786889 RNO786688:RNO786889 RDS786688:RDS786889 QTW786688:QTW786889 QKA786688:QKA786889 QAE786688:QAE786889 PQI786688:PQI786889 PGM786688:PGM786889 OWQ786688:OWQ786889 OMU786688:OMU786889 OCY786688:OCY786889 NTC786688:NTC786889 NJG786688:NJG786889 MZK786688:MZK786889 MPO786688:MPO786889 MFS786688:MFS786889 LVW786688:LVW786889 LMA786688:LMA786889 LCE786688:LCE786889 KSI786688:KSI786889 KIM786688:KIM786889 JYQ786688:JYQ786889 JOU786688:JOU786889 JEY786688:JEY786889 IVC786688:IVC786889 ILG786688:ILG786889 IBK786688:IBK786889 HRO786688:HRO786889 HHS786688:HHS786889 GXW786688:GXW786889 GOA786688:GOA786889 GEE786688:GEE786889 FUI786688:FUI786889 FKM786688:FKM786889 FAQ786688:FAQ786889 EQU786688:EQU786889 EGY786688:EGY786889 DXC786688:DXC786889 DNG786688:DNG786889 DDK786688:DDK786889 CTO786688:CTO786889 CJS786688:CJS786889 BZW786688:BZW786889 BQA786688:BQA786889 BGE786688:BGE786889 AWI786688:AWI786889 AMM786688:AMM786889 ACQ786688:ACQ786889 SU786688:SU786889 IY786688:IY786889 C786688:C786889 WVK721152:WVK721353 WLO721152:WLO721353 WBS721152:WBS721353 VRW721152:VRW721353 VIA721152:VIA721353 UYE721152:UYE721353 UOI721152:UOI721353 UEM721152:UEM721353 TUQ721152:TUQ721353 TKU721152:TKU721353 TAY721152:TAY721353 SRC721152:SRC721353 SHG721152:SHG721353 RXK721152:RXK721353 RNO721152:RNO721353 RDS721152:RDS721353 QTW721152:QTW721353 QKA721152:QKA721353 QAE721152:QAE721353 PQI721152:PQI721353 PGM721152:PGM721353 OWQ721152:OWQ721353 OMU721152:OMU721353 OCY721152:OCY721353 NTC721152:NTC721353 NJG721152:NJG721353 MZK721152:MZK721353 MPO721152:MPO721353 MFS721152:MFS721353 LVW721152:LVW721353 LMA721152:LMA721353 LCE721152:LCE721353 KSI721152:KSI721353 KIM721152:KIM721353 JYQ721152:JYQ721353 JOU721152:JOU721353 JEY721152:JEY721353 IVC721152:IVC721353 ILG721152:ILG721353 IBK721152:IBK721353 HRO721152:HRO721353 HHS721152:HHS721353 GXW721152:GXW721353 GOA721152:GOA721353 GEE721152:GEE721353 FUI721152:FUI721353 FKM721152:FKM721353 FAQ721152:FAQ721353 EQU721152:EQU721353 EGY721152:EGY721353 DXC721152:DXC721353 DNG721152:DNG721353 DDK721152:DDK721353 CTO721152:CTO721353 CJS721152:CJS721353 BZW721152:BZW721353 BQA721152:BQA721353 BGE721152:BGE721353 AWI721152:AWI721353 AMM721152:AMM721353 ACQ721152:ACQ721353 SU721152:SU721353 IY721152:IY721353 C721152:C721353 WVK655616:WVK655817 WLO655616:WLO655817 WBS655616:WBS655817 VRW655616:VRW655817 VIA655616:VIA655817 UYE655616:UYE655817 UOI655616:UOI655817 UEM655616:UEM655817 TUQ655616:TUQ655817 TKU655616:TKU655817 TAY655616:TAY655817 SRC655616:SRC655817 SHG655616:SHG655817 RXK655616:RXK655817 RNO655616:RNO655817 RDS655616:RDS655817 QTW655616:QTW655817 QKA655616:QKA655817 QAE655616:QAE655817 PQI655616:PQI655817 PGM655616:PGM655817 OWQ655616:OWQ655817 OMU655616:OMU655817 OCY655616:OCY655817 NTC655616:NTC655817 NJG655616:NJG655817 MZK655616:MZK655817 MPO655616:MPO655817 MFS655616:MFS655817 LVW655616:LVW655817 LMA655616:LMA655817 LCE655616:LCE655817 KSI655616:KSI655817 KIM655616:KIM655817 JYQ655616:JYQ655817 JOU655616:JOU655817 JEY655616:JEY655817 IVC655616:IVC655817 ILG655616:ILG655817 IBK655616:IBK655817 HRO655616:HRO655817 HHS655616:HHS655817 GXW655616:GXW655817 GOA655616:GOA655817 GEE655616:GEE655817 FUI655616:FUI655817 FKM655616:FKM655817 FAQ655616:FAQ655817 EQU655616:EQU655817 EGY655616:EGY655817 DXC655616:DXC655817 DNG655616:DNG655817 DDK655616:DDK655817 CTO655616:CTO655817 CJS655616:CJS655817 BZW655616:BZW655817 BQA655616:BQA655817 BGE655616:BGE655817 AWI655616:AWI655817 AMM655616:AMM655817 ACQ655616:ACQ655817 SU655616:SU655817 IY655616:IY655817 C655616:C655817 WVK590080:WVK590281 WLO590080:WLO590281 WBS590080:WBS590281 VRW590080:VRW590281 VIA590080:VIA590281 UYE590080:UYE590281 UOI590080:UOI590281 UEM590080:UEM590281 TUQ590080:TUQ590281 TKU590080:TKU590281 TAY590080:TAY590281 SRC590080:SRC590281 SHG590080:SHG590281 RXK590080:RXK590281 RNO590080:RNO590281 RDS590080:RDS590281 QTW590080:QTW590281 QKA590080:QKA590281 QAE590080:QAE590281 PQI590080:PQI590281 PGM590080:PGM590281 OWQ590080:OWQ590281 OMU590080:OMU590281 OCY590080:OCY590281 NTC590080:NTC590281 NJG590080:NJG590281 MZK590080:MZK590281 MPO590080:MPO590281 MFS590080:MFS590281 LVW590080:LVW590281 LMA590080:LMA590281 LCE590080:LCE590281 KSI590080:KSI590281 KIM590080:KIM590281 JYQ590080:JYQ590281 JOU590080:JOU590281 JEY590080:JEY590281 IVC590080:IVC590281 ILG590080:ILG590281 IBK590080:IBK590281 HRO590080:HRO590281 HHS590080:HHS590281 GXW590080:GXW590281 GOA590080:GOA590281 GEE590080:GEE590281 FUI590080:FUI590281 FKM590080:FKM590281 FAQ590080:FAQ590281 EQU590080:EQU590281 EGY590080:EGY590281 DXC590080:DXC590281 DNG590080:DNG590281 DDK590080:DDK590281 CTO590080:CTO590281 CJS590080:CJS590281 BZW590080:BZW590281 BQA590080:BQA590281 BGE590080:BGE590281 AWI590080:AWI590281 AMM590080:AMM590281 ACQ590080:ACQ590281 SU590080:SU590281 IY590080:IY590281 C590080:C590281 WVK524544:WVK524745 WLO524544:WLO524745 WBS524544:WBS524745 VRW524544:VRW524745 VIA524544:VIA524745 UYE524544:UYE524745 UOI524544:UOI524745 UEM524544:UEM524745 TUQ524544:TUQ524745 TKU524544:TKU524745 TAY524544:TAY524745 SRC524544:SRC524745 SHG524544:SHG524745 RXK524544:RXK524745 RNO524544:RNO524745 RDS524544:RDS524745 QTW524544:QTW524745 QKA524544:QKA524745 QAE524544:QAE524745 PQI524544:PQI524745 PGM524544:PGM524745 OWQ524544:OWQ524745 OMU524544:OMU524745 OCY524544:OCY524745 NTC524544:NTC524745 NJG524544:NJG524745 MZK524544:MZK524745 MPO524544:MPO524745 MFS524544:MFS524745 LVW524544:LVW524745 LMA524544:LMA524745 LCE524544:LCE524745 KSI524544:KSI524745 KIM524544:KIM524745 JYQ524544:JYQ524745 JOU524544:JOU524745 JEY524544:JEY524745 IVC524544:IVC524745 ILG524544:ILG524745 IBK524544:IBK524745 HRO524544:HRO524745 HHS524544:HHS524745 GXW524544:GXW524745 GOA524544:GOA524745 GEE524544:GEE524745 FUI524544:FUI524745 FKM524544:FKM524745 FAQ524544:FAQ524745 EQU524544:EQU524745 EGY524544:EGY524745 DXC524544:DXC524745 DNG524544:DNG524745 DDK524544:DDK524745 CTO524544:CTO524745 CJS524544:CJS524745 BZW524544:BZW524745 BQA524544:BQA524745 BGE524544:BGE524745 AWI524544:AWI524745 AMM524544:AMM524745 ACQ524544:ACQ524745 SU524544:SU524745 IY524544:IY524745 C524544:C524745 WVK459008:WVK459209 WLO459008:WLO459209 WBS459008:WBS459209 VRW459008:VRW459209 VIA459008:VIA459209 UYE459008:UYE459209 UOI459008:UOI459209 UEM459008:UEM459209 TUQ459008:TUQ459209 TKU459008:TKU459209 TAY459008:TAY459209 SRC459008:SRC459209 SHG459008:SHG459209 RXK459008:RXK459209 RNO459008:RNO459209 RDS459008:RDS459209 QTW459008:QTW459209 QKA459008:QKA459209 QAE459008:QAE459209 PQI459008:PQI459209 PGM459008:PGM459209 OWQ459008:OWQ459209 OMU459008:OMU459209 OCY459008:OCY459209 NTC459008:NTC459209 NJG459008:NJG459209 MZK459008:MZK459209 MPO459008:MPO459209 MFS459008:MFS459209 LVW459008:LVW459209 LMA459008:LMA459209 LCE459008:LCE459209 KSI459008:KSI459209 KIM459008:KIM459209 JYQ459008:JYQ459209 JOU459008:JOU459209 JEY459008:JEY459209 IVC459008:IVC459209 ILG459008:ILG459209 IBK459008:IBK459209 HRO459008:HRO459209 HHS459008:HHS459209 GXW459008:GXW459209 GOA459008:GOA459209 GEE459008:GEE459209 FUI459008:FUI459209 FKM459008:FKM459209 FAQ459008:FAQ459209 EQU459008:EQU459209 EGY459008:EGY459209 DXC459008:DXC459209 DNG459008:DNG459209 DDK459008:DDK459209 CTO459008:CTO459209 CJS459008:CJS459209 BZW459008:BZW459209 BQA459008:BQA459209 BGE459008:BGE459209 AWI459008:AWI459209 AMM459008:AMM459209 ACQ459008:ACQ459209 SU459008:SU459209 IY459008:IY459209 C459008:C459209 WVK393472:WVK393673 WLO393472:WLO393673 WBS393472:WBS393673 VRW393472:VRW393673 VIA393472:VIA393673 UYE393472:UYE393673 UOI393472:UOI393673 UEM393472:UEM393673 TUQ393472:TUQ393673 TKU393472:TKU393673 TAY393472:TAY393673 SRC393472:SRC393673 SHG393472:SHG393673 RXK393472:RXK393673 RNO393472:RNO393673 RDS393472:RDS393673 QTW393472:QTW393673 QKA393472:QKA393673 QAE393472:QAE393673 PQI393472:PQI393673 PGM393472:PGM393673 OWQ393472:OWQ393673 OMU393472:OMU393673 OCY393472:OCY393673 NTC393472:NTC393673 NJG393472:NJG393673 MZK393472:MZK393673 MPO393472:MPO393673 MFS393472:MFS393673 LVW393472:LVW393673 LMA393472:LMA393673 LCE393472:LCE393673 KSI393472:KSI393673 KIM393472:KIM393673 JYQ393472:JYQ393673 JOU393472:JOU393673 JEY393472:JEY393673 IVC393472:IVC393673 ILG393472:ILG393673 IBK393472:IBK393673 HRO393472:HRO393673 HHS393472:HHS393673 GXW393472:GXW393673 GOA393472:GOA393673 GEE393472:GEE393673 FUI393472:FUI393673 FKM393472:FKM393673 FAQ393472:FAQ393673 EQU393472:EQU393673 EGY393472:EGY393673 DXC393472:DXC393673 DNG393472:DNG393673 DDK393472:DDK393673 CTO393472:CTO393673 CJS393472:CJS393673 BZW393472:BZW393673 BQA393472:BQA393673 BGE393472:BGE393673 AWI393472:AWI393673 AMM393472:AMM393673 ACQ393472:ACQ393673 SU393472:SU393673 IY393472:IY393673 C393472:C393673 WVK327936:WVK328137 WLO327936:WLO328137 WBS327936:WBS328137 VRW327936:VRW328137 VIA327936:VIA328137 UYE327936:UYE328137 UOI327936:UOI328137 UEM327936:UEM328137 TUQ327936:TUQ328137 TKU327936:TKU328137 TAY327936:TAY328137 SRC327936:SRC328137 SHG327936:SHG328137 RXK327936:RXK328137 RNO327936:RNO328137 RDS327936:RDS328137 QTW327936:QTW328137 QKA327936:QKA328137 QAE327936:QAE328137 PQI327936:PQI328137 PGM327936:PGM328137 OWQ327936:OWQ328137 OMU327936:OMU328137 OCY327936:OCY328137 NTC327936:NTC328137 NJG327936:NJG328137 MZK327936:MZK328137 MPO327936:MPO328137 MFS327936:MFS328137 LVW327936:LVW328137 LMA327936:LMA328137 LCE327936:LCE328137 KSI327936:KSI328137 KIM327936:KIM328137 JYQ327936:JYQ328137 JOU327936:JOU328137 JEY327936:JEY328137 IVC327936:IVC328137 ILG327936:ILG328137 IBK327936:IBK328137 HRO327936:HRO328137 HHS327936:HHS328137 GXW327936:GXW328137 GOA327936:GOA328137 GEE327936:GEE328137 FUI327936:FUI328137 FKM327936:FKM328137 FAQ327936:FAQ328137 EQU327936:EQU328137 EGY327936:EGY328137 DXC327936:DXC328137 DNG327936:DNG328137 DDK327936:DDK328137 CTO327936:CTO328137 CJS327936:CJS328137 BZW327936:BZW328137 BQA327936:BQA328137 BGE327936:BGE328137 AWI327936:AWI328137 AMM327936:AMM328137 ACQ327936:ACQ328137 SU327936:SU328137 IY327936:IY328137 C327936:C328137 WVK262400:WVK262601 WLO262400:WLO262601 WBS262400:WBS262601 VRW262400:VRW262601 VIA262400:VIA262601 UYE262400:UYE262601 UOI262400:UOI262601 UEM262400:UEM262601 TUQ262400:TUQ262601 TKU262400:TKU262601 TAY262400:TAY262601 SRC262400:SRC262601 SHG262400:SHG262601 RXK262400:RXK262601 RNO262400:RNO262601 RDS262400:RDS262601 QTW262400:QTW262601 QKA262400:QKA262601 QAE262400:QAE262601 PQI262400:PQI262601 PGM262400:PGM262601 OWQ262400:OWQ262601 OMU262400:OMU262601 OCY262400:OCY262601 NTC262400:NTC262601 NJG262400:NJG262601 MZK262400:MZK262601 MPO262400:MPO262601 MFS262400:MFS262601 LVW262400:LVW262601 LMA262400:LMA262601 LCE262400:LCE262601 KSI262400:KSI262601 KIM262400:KIM262601 JYQ262400:JYQ262601 JOU262400:JOU262601 JEY262400:JEY262601 IVC262400:IVC262601 ILG262400:ILG262601 IBK262400:IBK262601 HRO262400:HRO262601 HHS262400:HHS262601 GXW262400:GXW262601 GOA262400:GOA262601 GEE262400:GEE262601 FUI262400:FUI262601 FKM262400:FKM262601 FAQ262400:FAQ262601 EQU262400:EQU262601 EGY262400:EGY262601 DXC262400:DXC262601 DNG262400:DNG262601 DDK262400:DDK262601 CTO262400:CTO262601 CJS262400:CJS262601 BZW262400:BZW262601 BQA262400:BQA262601 BGE262400:BGE262601 AWI262400:AWI262601 AMM262400:AMM262601 ACQ262400:ACQ262601 SU262400:SU262601 IY262400:IY262601 C262400:C262601 WVK196864:WVK197065 WLO196864:WLO197065 WBS196864:WBS197065 VRW196864:VRW197065 VIA196864:VIA197065 UYE196864:UYE197065 UOI196864:UOI197065 UEM196864:UEM197065 TUQ196864:TUQ197065 TKU196864:TKU197065 TAY196864:TAY197065 SRC196864:SRC197065 SHG196864:SHG197065 RXK196864:RXK197065 RNO196864:RNO197065 RDS196864:RDS197065 QTW196864:QTW197065 QKA196864:QKA197065 QAE196864:QAE197065 PQI196864:PQI197065 PGM196864:PGM197065 OWQ196864:OWQ197065 OMU196864:OMU197065 OCY196864:OCY197065 NTC196864:NTC197065 NJG196864:NJG197065 MZK196864:MZK197065 MPO196864:MPO197065 MFS196864:MFS197065 LVW196864:LVW197065 LMA196864:LMA197065 LCE196864:LCE197065 KSI196864:KSI197065 KIM196864:KIM197065 JYQ196864:JYQ197065 JOU196864:JOU197065 JEY196864:JEY197065 IVC196864:IVC197065 ILG196864:ILG197065 IBK196864:IBK197065 HRO196864:HRO197065 HHS196864:HHS197065 GXW196864:GXW197065 GOA196864:GOA197065 GEE196864:GEE197065 FUI196864:FUI197065 FKM196864:FKM197065 FAQ196864:FAQ197065 EQU196864:EQU197065 EGY196864:EGY197065 DXC196864:DXC197065 DNG196864:DNG197065 DDK196864:DDK197065 CTO196864:CTO197065 CJS196864:CJS197065 BZW196864:BZW197065 BQA196864:BQA197065 BGE196864:BGE197065 AWI196864:AWI197065 AMM196864:AMM197065 ACQ196864:ACQ197065 SU196864:SU197065 IY196864:IY197065 C196864:C197065 WVK131328:WVK131529 WLO131328:WLO131529 WBS131328:WBS131529 VRW131328:VRW131529 VIA131328:VIA131529 UYE131328:UYE131529 UOI131328:UOI131529 UEM131328:UEM131529 TUQ131328:TUQ131529 TKU131328:TKU131529 TAY131328:TAY131529 SRC131328:SRC131529 SHG131328:SHG131529 RXK131328:RXK131529 RNO131328:RNO131529 RDS131328:RDS131529 QTW131328:QTW131529 QKA131328:QKA131529 QAE131328:QAE131529 PQI131328:PQI131529 PGM131328:PGM131529 OWQ131328:OWQ131529 OMU131328:OMU131529 OCY131328:OCY131529 NTC131328:NTC131529 NJG131328:NJG131529 MZK131328:MZK131529 MPO131328:MPO131529 MFS131328:MFS131529 LVW131328:LVW131529 LMA131328:LMA131529 LCE131328:LCE131529 KSI131328:KSI131529 KIM131328:KIM131529 JYQ131328:JYQ131529 JOU131328:JOU131529 JEY131328:JEY131529 IVC131328:IVC131529 ILG131328:ILG131529 IBK131328:IBK131529 HRO131328:HRO131529 HHS131328:HHS131529 GXW131328:GXW131529 GOA131328:GOA131529 GEE131328:GEE131529 FUI131328:FUI131529 FKM131328:FKM131529 FAQ131328:FAQ131529 EQU131328:EQU131529 EGY131328:EGY131529 DXC131328:DXC131529 DNG131328:DNG131529 DDK131328:DDK131529 CTO131328:CTO131529 CJS131328:CJS131529 BZW131328:BZW131529 BQA131328:BQA131529 BGE131328:BGE131529 AWI131328:AWI131529 AMM131328:AMM131529 ACQ131328:ACQ131529 SU131328:SU131529 IY131328:IY131529 C131328:C131529 WVK65792:WVK65993 WLO65792:WLO65993 WBS65792:WBS65993 VRW65792:VRW65993 VIA65792:VIA65993 UYE65792:UYE65993 UOI65792:UOI65993 UEM65792:UEM65993 TUQ65792:TUQ65993 TKU65792:TKU65993 TAY65792:TAY65993 SRC65792:SRC65993 SHG65792:SHG65993 RXK65792:RXK65993 RNO65792:RNO65993 RDS65792:RDS65993 QTW65792:QTW65993 QKA65792:QKA65993 QAE65792:QAE65993 PQI65792:PQI65993 PGM65792:PGM65993 OWQ65792:OWQ65993 OMU65792:OMU65993 OCY65792:OCY65993 NTC65792:NTC65993 NJG65792:NJG65993 MZK65792:MZK65993 MPO65792:MPO65993 MFS65792:MFS65993 LVW65792:LVW65993 LMA65792:LMA65993 LCE65792:LCE65993 KSI65792:KSI65993 KIM65792:KIM65993 JYQ65792:JYQ65993 JOU65792:JOU65993 JEY65792:JEY65993 IVC65792:IVC65993 ILG65792:ILG65993 IBK65792:IBK65993 HRO65792:HRO65993 HHS65792:HHS65993 GXW65792:GXW65993 GOA65792:GOA65993 GEE65792:GEE65993 FUI65792:FUI65993 FKM65792:FKM65993 FAQ65792:FAQ65993 EQU65792:EQU65993 EGY65792:EGY65993 DXC65792:DXC65993 DNG65792:DNG65993 DDK65792:DDK65993 CTO65792:CTO65993 CJS65792:CJS65993 BZW65792:BZW65993 BQA65792:BQA65993 BGE65792:BGE65993 AWI65792:AWI65993 AMM65792:AMM65993 ACQ65792:ACQ65993 SU65792:SU65993 IY65792:IY65993 C65792:C65993 WVK982420:WVK982715 WLO982420:WLO982715 WBS982420:WBS982715 VRW982420:VRW982715 VIA982420:VIA982715 UYE982420:UYE982715 UOI982420:UOI982715 UEM982420:UEM982715 TUQ982420:TUQ982715 TKU982420:TKU982715 TAY982420:TAY982715 SRC982420:SRC982715 SHG982420:SHG982715 RXK982420:RXK982715 RNO982420:RNO982715 RDS982420:RDS982715 QTW982420:QTW982715 QKA982420:QKA982715 QAE982420:QAE982715 PQI982420:PQI982715 PGM982420:PGM982715 OWQ982420:OWQ982715 OMU982420:OMU982715 OCY982420:OCY982715 NTC982420:NTC982715 NJG982420:NJG982715 MZK982420:MZK982715 MPO982420:MPO982715 MFS982420:MFS982715 LVW982420:LVW982715 LMA982420:LMA982715 LCE982420:LCE982715 KSI982420:KSI982715 KIM982420:KIM982715 JYQ982420:JYQ982715 JOU982420:JOU982715 JEY982420:JEY982715 IVC982420:IVC982715 ILG982420:ILG982715 IBK982420:IBK982715 HRO982420:HRO982715 HHS982420:HHS982715 GXW982420:GXW982715 GOA982420:GOA982715 GEE982420:GEE982715 FUI982420:FUI982715 FKM982420:FKM982715 FAQ982420:FAQ982715 EQU982420:EQU982715 EGY982420:EGY982715 DXC982420:DXC982715 DNG982420:DNG982715 DDK982420:DDK982715 CTO982420:CTO982715 CJS982420:CJS982715 BZW982420:BZW982715 BQA982420:BQA982715 BGE982420:BGE982715 AWI982420:AWI982715 AMM982420:AMM982715 ACQ982420:ACQ982715 SU982420:SU982715 IY982420:IY982715 C982420:C982715 WVK916884:WVK917179 WLO916884:WLO917179 WBS916884:WBS917179 VRW916884:VRW917179 VIA916884:VIA917179 UYE916884:UYE917179 UOI916884:UOI917179 UEM916884:UEM917179 TUQ916884:TUQ917179 TKU916884:TKU917179 TAY916884:TAY917179 SRC916884:SRC917179 SHG916884:SHG917179 RXK916884:RXK917179 RNO916884:RNO917179 RDS916884:RDS917179 QTW916884:QTW917179 QKA916884:QKA917179 QAE916884:QAE917179 PQI916884:PQI917179 PGM916884:PGM917179 OWQ916884:OWQ917179 OMU916884:OMU917179 OCY916884:OCY917179 NTC916884:NTC917179 NJG916884:NJG917179 MZK916884:MZK917179 MPO916884:MPO917179 MFS916884:MFS917179 LVW916884:LVW917179 LMA916884:LMA917179 LCE916884:LCE917179 KSI916884:KSI917179 KIM916884:KIM917179 JYQ916884:JYQ917179 JOU916884:JOU917179 JEY916884:JEY917179 IVC916884:IVC917179 ILG916884:ILG917179 IBK916884:IBK917179 HRO916884:HRO917179 HHS916884:HHS917179 GXW916884:GXW917179 GOA916884:GOA917179 GEE916884:GEE917179 FUI916884:FUI917179 FKM916884:FKM917179 FAQ916884:FAQ917179 EQU916884:EQU917179 EGY916884:EGY917179 DXC916884:DXC917179 DNG916884:DNG917179 DDK916884:DDK917179 CTO916884:CTO917179 CJS916884:CJS917179 BZW916884:BZW917179 BQA916884:BQA917179 BGE916884:BGE917179 AWI916884:AWI917179 AMM916884:AMM917179 ACQ916884:ACQ917179 SU916884:SU917179 IY916884:IY917179 C916884:C917179 WVK851348:WVK851643 WLO851348:WLO851643 WBS851348:WBS851643 VRW851348:VRW851643 VIA851348:VIA851643 UYE851348:UYE851643 UOI851348:UOI851643 UEM851348:UEM851643 TUQ851348:TUQ851643 TKU851348:TKU851643 TAY851348:TAY851643 SRC851348:SRC851643 SHG851348:SHG851643 RXK851348:RXK851643 RNO851348:RNO851643 RDS851348:RDS851643 QTW851348:QTW851643 QKA851348:QKA851643 QAE851348:QAE851643 PQI851348:PQI851643 PGM851348:PGM851643 OWQ851348:OWQ851643 OMU851348:OMU851643 OCY851348:OCY851643 NTC851348:NTC851643 NJG851348:NJG851643 MZK851348:MZK851643 MPO851348:MPO851643 MFS851348:MFS851643 LVW851348:LVW851643 LMA851348:LMA851643 LCE851348:LCE851643 KSI851348:KSI851643 KIM851348:KIM851643 JYQ851348:JYQ851643 JOU851348:JOU851643 JEY851348:JEY851643 IVC851348:IVC851643 ILG851348:ILG851643 IBK851348:IBK851643 HRO851348:HRO851643 HHS851348:HHS851643 GXW851348:GXW851643 GOA851348:GOA851643 GEE851348:GEE851643 FUI851348:FUI851643 FKM851348:FKM851643 FAQ851348:FAQ851643 EQU851348:EQU851643 EGY851348:EGY851643 DXC851348:DXC851643 DNG851348:DNG851643 DDK851348:DDK851643 CTO851348:CTO851643 CJS851348:CJS851643 BZW851348:BZW851643 BQA851348:BQA851643 BGE851348:BGE851643 AWI851348:AWI851643 AMM851348:AMM851643 ACQ851348:ACQ851643 SU851348:SU851643 IY851348:IY851643 C851348:C851643 WVK785812:WVK786107 WLO785812:WLO786107 WBS785812:WBS786107 VRW785812:VRW786107 VIA785812:VIA786107 UYE785812:UYE786107 UOI785812:UOI786107 UEM785812:UEM786107 TUQ785812:TUQ786107 TKU785812:TKU786107 TAY785812:TAY786107 SRC785812:SRC786107 SHG785812:SHG786107 RXK785812:RXK786107 RNO785812:RNO786107 RDS785812:RDS786107 QTW785812:QTW786107 QKA785812:QKA786107 QAE785812:QAE786107 PQI785812:PQI786107 PGM785812:PGM786107 OWQ785812:OWQ786107 OMU785812:OMU786107 OCY785812:OCY786107 NTC785812:NTC786107 NJG785812:NJG786107 MZK785812:MZK786107 MPO785812:MPO786107 MFS785812:MFS786107 LVW785812:LVW786107 LMA785812:LMA786107 LCE785812:LCE786107 KSI785812:KSI786107 KIM785812:KIM786107 JYQ785812:JYQ786107 JOU785812:JOU786107 JEY785812:JEY786107 IVC785812:IVC786107 ILG785812:ILG786107 IBK785812:IBK786107 HRO785812:HRO786107 HHS785812:HHS786107 GXW785812:GXW786107 GOA785812:GOA786107 GEE785812:GEE786107 FUI785812:FUI786107 FKM785812:FKM786107 FAQ785812:FAQ786107 EQU785812:EQU786107 EGY785812:EGY786107 DXC785812:DXC786107 DNG785812:DNG786107 DDK785812:DDK786107 CTO785812:CTO786107 CJS785812:CJS786107 BZW785812:BZW786107 BQA785812:BQA786107 BGE785812:BGE786107 AWI785812:AWI786107 AMM785812:AMM786107 ACQ785812:ACQ786107 SU785812:SU786107 IY785812:IY786107 C785812:C786107 WVK720276:WVK720571 WLO720276:WLO720571 WBS720276:WBS720571 VRW720276:VRW720571 VIA720276:VIA720571 UYE720276:UYE720571 UOI720276:UOI720571 UEM720276:UEM720571 TUQ720276:TUQ720571 TKU720276:TKU720571 TAY720276:TAY720571 SRC720276:SRC720571 SHG720276:SHG720571 RXK720276:RXK720571 RNO720276:RNO720571 RDS720276:RDS720571 QTW720276:QTW720571 QKA720276:QKA720571 QAE720276:QAE720571 PQI720276:PQI720571 PGM720276:PGM720571 OWQ720276:OWQ720571 OMU720276:OMU720571 OCY720276:OCY720571 NTC720276:NTC720571 NJG720276:NJG720571 MZK720276:MZK720571 MPO720276:MPO720571 MFS720276:MFS720571 LVW720276:LVW720571 LMA720276:LMA720571 LCE720276:LCE720571 KSI720276:KSI720571 KIM720276:KIM720571 JYQ720276:JYQ720571 JOU720276:JOU720571 JEY720276:JEY720571 IVC720276:IVC720571 ILG720276:ILG720571 IBK720276:IBK720571 HRO720276:HRO720571 HHS720276:HHS720571 GXW720276:GXW720571 GOA720276:GOA720571 GEE720276:GEE720571 FUI720276:FUI720571 FKM720276:FKM720571 FAQ720276:FAQ720571 EQU720276:EQU720571 EGY720276:EGY720571 DXC720276:DXC720571 DNG720276:DNG720571 DDK720276:DDK720571 CTO720276:CTO720571 CJS720276:CJS720571 BZW720276:BZW720571 BQA720276:BQA720571 BGE720276:BGE720571 AWI720276:AWI720571 AMM720276:AMM720571 ACQ720276:ACQ720571 SU720276:SU720571 IY720276:IY720571 C720276:C720571 WVK654740:WVK655035 WLO654740:WLO655035 WBS654740:WBS655035 VRW654740:VRW655035 VIA654740:VIA655035 UYE654740:UYE655035 UOI654740:UOI655035 UEM654740:UEM655035 TUQ654740:TUQ655035 TKU654740:TKU655035 TAY654740:TAY655035 SRC654740:SRC655035 SHG654740:SHG655035 RXK654740:RXK655035 RNO654740:RNO655035 RDS654740:RDS655035 QTW654740:QTW655035 QKA654740:QKA655035 QAE654740:QAE655035 PQI654740:PQI655035 PGM654740:PGM655035 OWQ654740:OWQ655035 OMU654740:OMU655035 OCY654740:OCY655035 NTC654740:NTC655035 NJG654740:NJG655035 MZK654740:MZK655035 MPO654740:MPO655035 MFS654740:MFS655035 LVW654740:LVW655035 LMA654740:LMA655035 LCE654740:LCE655035 KSI654740:KSI655035 KIM654740:KIM655035 JYQ654740:JYQ655035 JOU654740:JOU655035 JEY654740:JEY655035 IVC654740:IVC655035 ILG654740:ILG655035 IBK654740:IBK655035 HRO654740:HRO655035 HHS654740:HHS655035 GXW654740:GXW655035 GOA654740:GOA655035 GEE654740:GEE655035 FUI654740:FUI655035 FKM654740:FKM655035 FAQ654740:FAQ655035 EQU654740:EQU655035 EGY654740:EGY655035 DXC654740:DXC655035 DNG654740:DNG655035 DDK654740:DDK655035 CTO654740:CTO655035 CJS654740:CJS655035 BZW654740:BZW655035 BQA654740:BQA655035 BGE654740:BGE655035 AWI654740:AWI655035 AMM654740:AMM655035 ACQ654740:ACQ655035 SU654740:SU655035 IY654740:IY655035 C654740:C655035 WVK589204:WVK589499 WLO589204:WLO589499 WBS589204:WBS589499 VRW589204:VRW589499 VIA589204:VIA589499 UYE589204:UYE589499 UOI589204:UOI589499 UEM589204:UEM589499 TUQ589204:TUQ589499 TKU589204:TKU589499 TAY589204:TAY589499 SRC589204:SRC589499 SHG589204:SHG589499 RXK589204:RXK589499 RNO589204:RNO589499 RDS589204:RDS589499 QTW589204:QTW589499 QKA589204:QKA589499 QAE589204:QAE589499 PQI589204:PQI589499 PGM589204:PGM589499 OWQ589204:OWQ589499 OMU589204:OMU589499 OCY589204:OCY589499 NTC589204:NTC589499 NJG589204:NJG589499 MZK589204:MZK589499 MPO589204:MPO589499 MFS589204:MFS589499 LVW589204:LVW589499 LMA589204:LMA589499 LCE589204:LCE589499 KSI589204:KSI589499 KIM589204:KIM589499 JYQ589204:JYQ589499 JOU589204:JOU589499 JEY589204:JEY589499 IVC589204:IVC589499 ILG589204:ILG589499 IBK589204:IBK589499 HRO589204:HRO589499 HHS589204:HHS589499 GXW589204:GXW589499 GOA589204:GOA589499 GEE589204:GEE589499 FUI589204:FUI589499 FKM589204:FKM589499 FAQ589204:FAQ589499 EQU589204:EQU589499 EGY589204:EGY589499 DXC589204:DXC589499 DNG589204:DNG589499 DDK589204:DDK589499 CTO589204:CTO589499 CJS589204:CJS589499 BZW589204:BZW589499 BQA589204:BQA589499 BGE589204:BGE589499 AWI589204:AWI589499 AMM589204:AMM589499 ACQ589204:ACQ589499 SU589204:SU589499 IY589204:IY589499 C589204:C589499 WVK523668:WVK523963 WLO523668:WLO523963 WBS523668:WBS523963 VRW523668:VRW523963 VIA523668:VIA523963 UYE523668:UYE523963 UOI523668:UOI523963 UEM523668:UEM523963 TUQ523668:TUQ523963 TKU523668:TKU523963 TAY523668:TAY523963 SRC523668:SRC523963 SHG523668:SHG523963 RXK523668:RXK523963 RNO523668:RNO523963 RDS523668:RDS523963 QTW523668:QTW523963 QKA523668:QKA523963 QAE523668:QAE523963 PQI523668:PQI523963 PGM523668:PGM523963 OWQ523668:OWQ523963 OMU523668:OMU523963 OCY523668:OCY523963 NTC523668:NTC523963 NJG523668:NJG523963 MZK523668:MZK523963 MPO523668:MPO523963 MFS523668:MFS523963 LVW523668:LVW523963 LMA523668:LMA523963 LCE523668:LCE523963 KSI523668:KSI523963 KIM523668:KIM523963 JYQ523668:JYQ523963 JOU523668:JOU523963 JEY523668:JEY523963 IVC523668:IVC523963 ILG523668:ILG523963 IBK523668:IBK523963 HRO523668:HRO523963 HHS523668:HHS523963 GXW523668:GXW523963 GOA523668:GOA523963 GEE523668:GEE523963 FUI523668:FUI523963 FKM523668:FKM523963 FAQ523668:FAQ523963 EQU523668:EQU523963 EGY523668:EGY523963 DXC523668:DXC523963 DNG523668:DNG523963 DDK523668:DDK523963 CTO523668:CTO523963 CJS523668:CJS523963 BZW523668:BZW523963 BQA523668:BQA523963 BGE523668:BGE523963 AWI523668:AWI523963 AMM523668:AMM523963 ACQ523668:ACQ523963 SU523668:SU523963 IY523668:IY523963 C523668:C523963 WVK458132:WVK458427 WLO458132:WLO458427 WBS458132:WBS458427 VRW458132:VRW458427 VIA458132:VIA458427 UYE458132:UYE458427 UOI458132:UOI458427 UEM458132:UEM458427 TUQ458132:TUQ458427 TKU458132:TKU458427 TAY458132:TAY458427 SRC458132:SRC458427 SHG458132:SHG458427 RXK458132:RXK458427 RNO458132:RNO458427 RDS458132:RDS458427 QTW458132:QTW458427 QKA458132:QKA458427 QAE458132:QAE458427 PQI458132:PQI458427 PGM458132:PGM458427 OWQ458132:OWQ458427 OMU458132:OMU458427 OCY458132:OCY458427 NTC458132:NTC458427 NJG458132:NJG458427 MZK458132:MZK458427 MPO458132:MPO458427 MFS458132:MFS458427 LVW458132:LVW458427 LMA458132:LMA458427 LCE458132:LCE458427 KSI458132:KSI458427 KIM458132:KIM458427 JYQ458132:JYQ458427 JOU458132:JOU458427 JEY458132:JEY458427 IVC458132:IVC458427 ILG458132:ILG458427 IBK458132:IBK458427 HRO458132:HRO458427 HHS458132:HHS458427 GXW458132:GXW458427 GOA458132:GOA458427 GEE458132:GEE458427 FUI458132:FUI458427 FKM458132:FKM458427 FAQ458132:FAQ458427 EQU458132:EQU458427 EGY458132:EGY458427 DXC458132:DXC458427 DNG458132:DNG458427 DDK458132:DDK458427 CTO458132:CTO458427 CJS458132:CJS458427 BZW458132:BZW458427 BQA458132:BQA458427 BGE458132:BGE458427 AWI458132:AWI458427 AMM458132:AMM458427 ACQ458132:ACQ458427 SU458132:SU458427 IY458132:IY458427 C458132:C458427 WVK392596:WVK392891 WLO392596:WLO392891 WBS392596:WBS392891 VRW392596:VRW392891 VIA392596:VIA392891 UYE392596:UYE392891 UOI392596:UOI392891 UEM392596:UEM392891 TUQ392596:TUQ392891 TKU392596:TKU392891 TAY392596:TAY392891 SRC392596:SRC392891 SHG392596:SHG392891 RXK392596:RXK392891 RNO392596:RNO392891 RDS392596:RDS392891 QTW392596:QTW392891 QKA392596:QKA392891 QAE392596:QAE392891 PQI392596:PQI392891 PGM392596:PGM392891 OWQ392596:OWQ392891 OMU392596:OMU392891 OCY392596:OCY392891 NTC392596:NTC392891 NJG392596:NJG392891 MZK392596:MZK392891 MPO392596:MPO392891 MFS392596:MFS392891 LVW392596:LVW392891 LMA392596:LMA392891 LCE392596:LCE392891 KSI392596:KSI392891 KIM392596:KIM392891 JYQ392596:JYQ392891 JOU392596:JOU392891 JEY392596:JEY392891 IVC392596:IVC392891 ILG392596:ILG392891 IBK392596:IBK392891 HRO392596:HRO392891 HHS392596:HHS392891 GXW392596:GXW392891 GOA392596:GOA392891 GEE392596:GEE392891 FUI392596:FUI392891 FKM392596:FKM392891 FAQ392596:FAQ392891 EQU392596:EQU392891 EGY392596:EGY392891 DXC392596:DXC392891 DNG392596:DNG392891 DDK392596:DDK392891 CTO392596:CTO392891 CJS392596:CJS392891 BZW392596:BZW392891 BQA392596:BQA392891 BGE392596:BGE392891 AWI392596:AWI392891 AMM392596:AMM392891 ACQ392596:ACQ392891 SU392596:SU392891 IY392596:IY392891 C392596:C392891 WVK327060:WVK327355 WLO327060:WLO327355 WBS327060:WBS327355 VRW327060:VRW327355 VIA327060:VIA327355 UYE327060:UYE327355 UOI327060:UOI327355 UEM327060:UEM327355 TUQ327060:TUQ327355 TKU327060:TKU327355 TAY327060:TAY327355 SRC327060:SRC327355 SHG327060:SHG327355 RXK327060:RXK327355 RNO327060:RNO327355 RDS327060:RDS327355 QTW327060:QTW327355 QKA327060:QKA327355 QAE327060:QAE327355 PQI327060:PQI327355 PGM327060:PGM327355 OWQ327060:OWQ327355 OMU327060:OMU327355 OCY327060:OCY327355 NTC327060:NTC327355 NJG327060:NJG327355 MZK327060:MZK327355 MPO327060:MPO327355 MFS327060:MFS327355 LVW327060:LVW327355 LMA327060:LMA327355 LCE327060:LCE327355 KSI327060:KSI327355 KIM327060:KIM327355 JYQ327060:JYQ327355 JOU327060:JOU327355 JEY327060:JEY327355 IVC327060:IVC327355 ILG327060:ILG327355 IBK327060:IBK327355 HRO327060:HRO327355 HHS327060:HHS327355 GXW327060:GXW327355 GOA327060:GOA327355 GEE327060:GEE327355 FUI327060:FUI327355 FKM327060:FKM327355 FAQ327060:FAQ327355 EQU327060:EQU327355 EGY327060:EGY327355 DXC327060:DXC327355 DNG327060:DNG327355 DDK327060:DDK327355 CTO327060:CTO327355 CJS327060:CJS327355 BZW327060:BZW327355 BQA327060:BQA327355 BGE327060:BGE327355 AWI327060:AWI327355 AMM327060:AMM327355 ACQ327060:ACQ327355 SU327060:SU327355 IY327060:IY327355 C327060:C327355 WVK261524:WVK261819 WLO261524:WLO261819 WBS261524:WBS261819 VRW261524:VRW261819 VIA261524:VIA261819 UYE261524:UYE261819 UOI261524:UOI261819 UEM261524:UEM261819 TUQ261524:TUQ261819 TKU261524:TKU261819 TAY261524:TAY261819 SRC261524:SRC261819 SHG261524:SHG261819 RXK261524:RXK261819 RNO261524:RNO261819 RDS261524:RDS261819 QTW261524:QTW261819 QKA261524:QKA261819 QAE261524:QAE261819 PQI261524:PQI261819 PGM261524:PGM261819 OWQ261524:OWQ261819 OMU261524:OMU261819 OCY261524:OCY261819 NTC261524:NTC261819 NJG261524:NJG261819 MZK261524:MZK261819 MPO261524:MPO261819 MFS261524:MFS261819 LVW261524:LVW261819 LMA261524:LMA261819 LCE261524:LCE261819 KSI261524:KSI261819 KIM261524:KIM261819 JYQ261524:JYQ261819 JOU261524:JOU261819 JEY261524:JEY261819 IVC261524:IVC261819 ILG261524:ILG261819 IBK261524:IBK261819 HRO261524:HRO261819 HHS261524:HHS261819 GXW261524:GXW261819 GOA261524:GOA261819 GEE261524:GEE261819 FUI261524:FUI261819 FKM261524:FKM261819 FAQ261524:FAQ261819 EQU261524:EQU261819 EGY261524:EGY261819 DXC261524:DXC261819 DNG261524:DNG261819 DDK261524:DDK261819 CTO261524:CTO261819 CJS261524:CJS261819 BZW261524:BZW261819 BQA261524:BQA261819 BGE261524:BGE261819 AWI261524:AWI261819 AMM261524:AMM261819 ACQ261524:ACQ261819 SU261524:SU261819 IY261524:IY261819 C261524:C261819 WVK195988:WVK196283 WLO195988:WLO196283 WBS195988:WBS196283 VRW195988:VRW196283 VIA195988:VIA196283 UYE195988:UYE196283 UOI195988:UOI196283 UEM195988:UEM196283 TUQ195988:TUQ196283 TKU195988:TKU196283 TAY195988:TAY196283 SRC195988:SRC196283 SHG195988:SHG196283 RXK195988:RXK196283 RNO195988:RNO196283 RDS195988:RDS196283 QTW195988:QTW196283 QKA195988:QKA196283 QAE195988:QAE196283 PQI195988:PQI196283 PGM195988:PGM196283 OWQ195988:OWQ196283 OMU195988:OMU196283 OCY195988:OCY196283 NTC195988:NTC196283 NJG195988:NJG196283 MZK195988:MZK196283 MPO195988:MPO196283 MFS195988:MFS196283 LVW195988:LVW196283 LMA195988:LMA196283 LCE195988:LCE196283 KSI195988:KSI196283 KIM195988:KIM196283 JYQ195988:JYQ196283 JOU195988:JOU196283 JEY195988:JEY196283 IVC195988:IVC196283 ILG195988:ILG196283 IBK195988:IBK196283 HRO195988:HRO196283 HHS195988:HHS196283 GXW195988:GXW196283 GOA195988:GOA196283 GEE195988:GEE196283 FUI195988:FUI196283 FKM195988:FKM196283 FAQ195988:FAQ196283 EQU195988:EQU196283 EGY195988:EGY196283 DXC195988:DXC196283 DNG195988:DNG196283 DDK195988:DDK196283 CTO195988:CTO196283 CJS195988:CJS196283 BZW195988:BZW196283 BQA195988:BQA196283 BGE195988:BGE196283 AWI195988:AWI196283 AMM195988:AMM196283 ACQ195988:ACQ196283 SU195988:SU196283 IY195988:IY196283 C195988:C196283 WVK130452:WVK130747 WLO130452:WLO130747 WBS130452:WBS130747 VRW130452:VRW130747 VIA130452:VIA130747 UYE130452:UYE130747 UOI130452:UOI130747 UEM130452:UEM130747 TUQ130452:TUQ130747 TKU130452:TKU130747 TAY130452:TAY130747 SRC130452:SRC130747 SHG130452:SHG130747 RXK130452:RXK130747 RNO130452:RNO130747 RDS130452:RDS130747 QTW130452:QTW130747 QKA130452:QKA130747 QAE130452:QAE130747 PQI130452:PQI130747 PGM130452:PGM130747 OWQ130452:OWQ130747 OMU130452:OMU130747 OCY130452:OCY130747 NTC130452:NTC130747 NJG130452:NJG130747 MZK130452:MZK130747 MPO130452:MPO130747 MFS130452:MFS130747 LVW130452:LVW130747 LMA130452:LMA130747 LCE130452:LCE130747 KSI130452:KSI130747 KIM130452:KIM130747 JYQ130452:JYQ130747 JOU130452:JOU130747 JEY130452:JEY130747 IVC130452:IVC130747 ILG130452:ILG130747 IBK130452:IBK130747 HRO130452:HRO130747 HHS130452:HHS130747 GXW130452:GXW130747 GOA130452:GOA130747 GEE130452:GEE130747 FUI130452:FUI130747 FKM130452:FKM130747 FAQ130452:FAQ130747 EQU130452:EQU130747 EGY130452:EGY130747 DXC130452:DXC130747 DNG130452:DNG130747 DDK130452:DDK130747 CTO130452:CTO130747 CJS130452:CJS130747 BZW130452:BZW130747 BQA130452:BQA130747 BGE130452:BGE130747 AWI130452:AWI130747 AMM130452:AMM130747 ACQ130452:ACQ130747 SU130452:SU130747 IY130452:IY130747 C130452:C130747 WVK64916:WVK65211 WLO64916:WLO65211 WBS64916:WBS65211 VRW64916:VRW65211 VIA64916:VIA65211 UYE64916:UYE65211 UOI64916:UOI65211 UEM64916:UEM65211 TUQ64916:TUQ65211 TKU64916:TKU65211 TAY64916:TAY65211 SRC64916:SRC65211 SHG64916:SHG65211 RXK64916:RXK65211 RNO64916:RNO65211 RDS64916:RDS65211 QTW64916:QTW65211 QKA64916:QKA65211 QAE64916:QAE65211 PQI64916:PQI65211 PGM64916:PGM65211 OWQ64916:OWQ65211 OMU64916:OMU65211 OCY64916:OCY65211 NTC64916:NTC65211 NJG64916:NJG65211 MZK64916:MZK65211 MPO64916:MPO65211 MFS64916:MFS65211 LVW64916:LVW65211 LMA64916:LMA65211 LCE64916:LCE65211 KSI64916:KSI65211 KIM64916:KIM65211 JYQ64916:JYQ65211 JOU64916:JOU65211 JEY64916:JEY65211 IVC64916:IVC65211 ILG64916:ILG65211 IBK64916:IBK65211 HRO64916:HRO65211 HHS64916:HHS65211 GXW64916:GXW65211 GOA64916:GOA65211 GEE64916:GEE65211 FUI64916:FUI65211 FKM64916:FKM65211 FAQ64916:FAQ65211 EQU64916:EQU65211 EGY64916:EGY65211 DXC64916:DXC65211 DNG64916:DNG65211 DDK64916:DDK65211 CTO64916:CTO65211 CJS64916:CJS65211 BZW64916:BZW65211 BQA64916:BQA65211 BGE64916:BGE65211 AWI64916:AWI65211 AMM64916:AMM65211 ACQ64916:ACQ65211 SU64916:SU65211 IY64916:IY65211 C64916:C65211 WVK982065:WVK982256 WVK982041:WVK982059 WLO982041:WLO982059 WBS982041:WBS982059 VRW982041:VRW982059 VIA982041:VIA982059 UYE982041:UYE982059 UOI982041:UOI982059 UEM982041:UEM982059 TUQ982041:TUQ982059 TKU982041:TKU982059 TAY982041:TAY982059 SRC982041:SRC982059 SHG982041:SHG982059 RXK982041:RXK982059 RNO982041:RNO982059 RDS982041:RDS982059 QTW982041:QTW982059 QKA982041:QKA982059 QAE982041:QAE982059 PQI982041:PQI982059 PGM982041:PGM982059 OWQ982041:OWQ982059 OMU982041:OMU982059 OCY982041:OCY982059 NTC982041:NTC982059 NJG982041:NJG982059 MZK982041:MZK982059 MPO982041:MPO982059 MFS982041:MFS982059 LVW982041:LVW982059 LMA982041:LMA982059 LCE982041:LCE982059 KSI982041:KSI982059 KIM982041:KIM982059 JYQ982041:JYQ982059 JOU982041:JOU982059 JEY982041:JEY982059 IVC982041:IVC982059 ILG982041:ILG982059 IBK982041:IBK982059 HRO982041:HRO982059 HHS982041:HHS982059 GXW982041:GXW982059 GOA982041:GOA982059 GEE982041:GEE982059 FUI982041:FUI982059 FKM982041:FKM982059 FAQ982041:FAQ982059 EQU982041:EQU982059 EGY982041:EGY982059 DXC982041:DXC982059 DNG982041:DNG982059 DDK982041:DDK982059 CTO982041:CTO982059 CJS982041:CJS982059 BZW982041:BZW982059 BQA982041:BQA982059 BGE982041:BGE982059 AWI982041:AWI982059 AMM982041:AMM982059 ACQ982041:ACQ982059 SU982041:SU982059 IY982041:IY982059 C982041:C982059 WVK916505:WVK916523 WLO916505:WLO916523 WBS916505:WBS916523 VRW916505:VRW916523 VIA916505:VIA916523 UYE916505:UYE916523 UOI916505:UOI916523 UEM916505:UEM916523 TUQ916505:TUQ916523 TKU916505:TKU916523 TAY916505:TAY916523 SRC916505:SRC916523 SHG916505:SHG916523 RXK916505:RXK916523 RNO916505:RNO916523 RDS916505:RDS916523 QTW916505:QTW916523 QKA916505:QKA916523 QAE916505:QAE916523 PQI916505:PQI916523 PGM916505:PGM916523 OWQ916505:OWQ916523 OMU916505:OMU916523 OCY916505:OCY916523 NTC916505:NTC916523 NJG916505:NJG916523 MZK916505:MZK916523 MPO916505:MPO916523 MFS916505:MFS916523 LVW916505:LVW916523 LMA916505:LMA916523 LCE916505:LCE916523 KSI916505:KSI916523 KIM916505:KIM916523 JYQ916505:JYQ916523 JOU916505:JOU916523 JEY916505:JEY916523 IVC916505:IVC916523 ILG916505:ILG916523 IBK916505:IBK916523 HRO916505:HRO916523 HHS916505:HHS916523 GXW916505:GXW916523 GOA916505:GOA916523 GEE916505:GEE916523 FUI916505:FUI916523 FKM916505:FKM916523 FAQ916505:FAQ916523 EQU916505:EQU916523 EGY916505:EGY916523 DXC916505:DXC916523 DNG916505:DNG916523 DDK916505:DDK916523 CTO916505:CTO916523 CJS916505:CJS916523 BZW916505:BZW916523 BQA916505:BQA916523 BGE916505:BGE916523 AWI916505:AWI916523 AMM916505:AMM916523 ACQ916505:ACQ916523 SU916505:SU916523 IY916505:IY916523 C916505:C916523 WVK850969:WVK850987 WLO850969:WLO850987 WBS850969:WBS850987 VRW850969:VRW850987 VIA850969:VIA850987 UYE850969:UYE850987 UOI850969:UOI850987 UEM850969:UEM850987 TUQ850969:TUQ850987 TKU850969:TKU850987 TAY850969:TAY850987 SRC850969:SRC850987 SHG850969:SHG850987 RXK850969:RXK850987 RNO850969:RNO850987 RDS850969:RDS850987 QTW850969:QTW850987 QKA850969:QKA850987 QAE850969:QAE850987 PQI850969:PQI850987 PGM850969:PGM850987 OWQ850969:OWQ850987 OMU850969:OMU850987 OCY850969:OCY850987 NTC850969:NTC850987 NJG850969:NJG850987 MZK850969:MZK850987 MPO850969:MPO850987 MFS850969:MFS850987 LVW850969:LVW850987 LMA850969:LMA850987 LCE850969:LCE850987 KSI850969:KSI850987 KIM850969:KIM850987 JYQ850969:JYQ850987 JOU850969:JOU850987 JEY850969:JEY850987 IVC850969:IVC850987 ILG850969:ILG850987 IBK850969:IBK850987 HRO850969:HRO850987 HHS850969:HHS850987 GXW850969:GXW850987 GOA850969:GOA850987 GEE850969:GEE850987 FUI850969:FUI850987 FKM850969:FKM850987 FAQ850969:FAQ850987 EQU850969:EQU850987 EGY850969:EGY850987 DXC850969:DXC850987 DNG850969:DNG850987 DDK850969:DDK850987 CTO850969:CTO850987 CJS850969:CJS850987 BZW850969:BZW850987 BQA850969:BQA850987 BGE850969:BGE850987 AWI850969:AWI850987 AMM850969:AMM850987 ACQ850969:ACQ850987 SU850969:SU850987 IY850969:IY850987 C850969:C850987 WVK785433:WVK785451 WLO785433:WLO785451 WBS785433:WBS785451 VRW785433:VRW785451 VIA785433:VIA785451 UYE785433:UYE785451 UOI785433:UOI785451 UEM785433:UEM785451 TUQ785433:TUQ785451 TKU785433:TKU785451 TAY785433:TAY785451 SRC785433:SRC785451 SHG785433:SHG785451 RXK785433:RXK785451 RNO785433:RNO785451 RDS785433:RDS785451 QTW785433:QTW785451 QKA785433:QKA785451 QAE785433:QAE785451 PQI785433:PQI785451 PGM785433:PGM785451 OWQ785433:OWQ785451 OMU785433:OMU785451 OCY785433:OCY785451 NTC785433:NTC785451 NJG785433:NJG785451 MZK785433:MZK785451 MPO785433:MPO785451 MFS785433:MFS785451 LVW785433:LVW785451 LMA785433:LMA785451 LCE785433:LCE785451 KSI785433:KSI785451 KIM785433:KIM785451 JYQ785433:JYQ785451 JOU785433:JOU785451 JEY785433:JEY785451 IVC785433:IVC785451 ILG785433:ILG785451 IBK785433:IBK785451 HRO785433:HRO785451 HHS785433:HHS785451 GXW785433:GXW785451 GOA785433:GOA785451 GEE785433:GEE785451 FUI785433:FUI785451 FKM785433:FKM785451 FAQ785433:FAQ785451 EQU785433:EQU785451 EGY785433:EGY785451 DXC785433:DXC785451 DNG785433:DNG785451 DDK785433:DDK785451 CTO785433:CTO785451 CJS785433:CJS785451 BZW785433:BZW785451 BQA785433:BQA785451 BGE785433:BGE785451 AWI785433:AWI785451 AMM785433:AMM785451 ACQ785433:ACQ785451 SU785433:SU785451 IY785433:IY785451 C785433:C785451 WVK719897:WVK719915 WLO719897:WLO719915 WBS719897:WBS719915 VRW719897:VRW719915 VIA719897:VIA719915 UYE719897:UYE719915 UOI719897:UOI719915 UEM719897:UEM719915 TUQ719897:TUQ719915 TKU719897:TKU719915 TAY719897:TAY719915 SRC719897:SRC719915 SHG719897:SHG719915 RXK719897:RXK719915 RNO719897:RNO719915 RDS719897:RDS719915 QTW719897:QTW719915 QKA719897:QKA719915 QAE719897:QAE719915 PQI719897:PQI719915 PGM719897:PGM719915 OWQ719897:OWQ719915 OMU719897:OMU719915 OCY719897:OCY719915 NTC719897:NTC719915 NJG719897:NJG719915 MZK719897:MZK719915 MPO719897:MPO719915 MFS719897:MFS719915 LVW719897:LVW719915 LMA719897:LMA719915 LCE719897:LCE719915 KSI719897:KSI719915 KIM719897:KIM719915 JYQ719897:JYQ719915 JOU719897:JOU719915 JEY719897:JEY719915 IVC719897:IVC719915 ILG719897:ILG719915 IBK719897:IBK719915 HRO719897:HRO719915 HHS719897:HHS719915 GXW719897:GXW719915 GOA719897:GOA719915 GEE719897:GEE719915 FUI719897:FUI719915 FKM719897:FKM719915 FAQ719897:FAQ719915 EQU719897:EQU719915 EGY719897:EGY719915 DXC719897:DXC719915 DNG719897:DNG719915 DDK719897:DDK719915 CTO719897:CTO719915 CJS719897:CJS719915 BZW719897:BZW719915 BQA719897:BQA719915 BGE719897:BGE719915 AWI719897:AWI719915 AMM719897:AMM719915 ACQ719897:ACQ719915 SU719897:SU719915 IY719897:IY719915 C719897:C719915 WVK654361:WVK654379 WLO654361:WLO654379 WBS654361:WBS654379 VRW654361:VRW654379 VIA654361:VIA654379 UYE654361:UYE654379 UOI654361:UOI654379 UEM654361:UEM654379 TUQ654361:TUQ654379 TKU654361:TKU654379 TAY654361:TAY654379 SRC654361:SRC654379 SHG654361:SHG654379 RXK654361:RXK654379 RNO654361:RNO654379 RDS654361:RDS654379 QTW654361:QTW654379 QKA654361:QKA654379 QAE654361:QAE654379 PQI654361:PQI654379 PGM654361:PGM654379 OWQ654361:OWQ654379 OMU654361:OMU654379 OCY654361:OCY654379 NTC654361:NTC654379 NJG654361:NJG654379 MZK654361:MZK654379 MPO654361:MPO654379 MFS654361:MFS654379 LVW654361:LVW654379 LMA654361:LMA654379 LCE654361:LCE654379 KSI654361:KSI654379 KIM654361:KIM654379 JYQ654361:JYQ654379 JOU654361:JOU654379 JEY654361:JEY654379 IVC654361:IVC654379 ILG654361:ILG654379 IBK654361:IBK654379 HRO654361:HRO654379 HHS654361:HHS654379 GXW654361:GXW654379 GOA654361:GOA654379 GEE654361:GEE654379 FUI654361:FUI654379 FKM654361:FKM654379 FAQ654361:FAQ654379 EQU654361:EQU654379 EGY654361:EGY654379 DXC654361:DXC654379 DNG654361:DNG654379 DDK654361:DDK654379 CTO654361:CTO654379 CJS654361:CJS654379 BZW654361:BZW654379 BQA654361:BQA654379 BGE654361:BGE654379 AWI654361:AWI654379 AMM654361:AMM654379 ACQ654361:ACQ654379 SU654361:SU654379 IY654361:IY654379 C654361:C654379 WVK588825:WVK588843 WLO588825:WLO588843 WBS588825:WBS588843 VRW588825:VRW588843 VIA588825:VIA588843 UYE588825:UYE588843 UOI588825:UOI588843 UEM588825:UEM588843 TUQ588825:TUQ588843 TKU588825:TKU588843 TAY588825:TAY588843 SRC588825:SRC588843 SHG588825:SHG588843 RXK588825:RXK588843 RNO588825:RNO588843 RDS588825:RDS588843 QTW588825:QTW588843 QKA588825:QKA588843 QAE588825:QAE588843 PQI588825:PQI588843 PGM588825:PGM588843 OWQ588825:OWQ588843 OMU588825:OMU588843 OCY588825:OCY588843 NTC588825:NTC588843 NJG588825:NJG588843 MZK588825:MZK588843 MPO588825:MPO588843 MFS588825:MFS588843 LVW588825:LVW588843 LMA588825:LMA588843 LCE588825:LCE588843 KSI588825:KSI588843 KIM588825:KIM588843 JYQ588825:JYQ588843 JOU588825:JOU588843 JEY588825:JEY588843 IVC588825:IVC588843 ILG588825:ILG588843 IBK588825:IBK588843 HRO588825:HRO588843 HHS588825:HHS588843 GXW588825:GXW588843 GOA588825:GOA588843 GEE588825:GEE588843 FUI588825:FUI588843 FKM588825:FKM588843 FAQ588825:FAQ588843 EQU588825:EQU588843 EGY588825:EGY588843 DXC588825:DXC588843 DNG588825:DNG588843 DDK588825:DDK588843 CTO588825:CTO588843 CJS588825:CJS588843 BZW588825:BZW588843 BQA588825:BQA588843 BGE588825:BGE588843 AWI588825:AWI588843 AMM588825:AMM588843 ACQ588825:ACQ588843 SU588825:SU588843 IY588825:IY588843 C588825:C588843 WVK523289:WVK523307 WLO523289:WLO523307 WBS523289:WBS523307 VRW523289:VRW523307 VIA523289:VIA523307 UYE523289:UYE523307 UOI523289:UOI523307 UEM523289:UEM523307 TUQ523289:TUQ523307 TKU523289:TKU523307 TAY523289:TAY523307 SRC523289:SRC523307 SHG523289:SHG523307 RXK523289:RXK523307 RNO523289:RNO523307 RDS523289:RDS523307 QTW523289:QTW523307 QKA523289:QKA523307 QAE523289:QAE523307 PQI523289:PQI523307 PGM523289:PGM523307 OWQ523289:OWQ523307 OMU523289:OMU523307 OCY523289:OCY523307 NTC523289:NTC523307 NJG523289:NJG523307 MZK523289:MZK523307 MPO523289:MPO523307 MFS523289:MFS523307 LVW523289:LVW523307 LMA523289:LMA523307 LCE523289:LCE523307 KSI523289:KSI523307 KIM523289:KIM523307 JYQ523289:JYQ523307 JOU523289:JOU523307 JEY523289:JEY523307 IVC523289:IVC523307 ILG523289:ILG523307 IBK523289:IBK523307 HRO523289:HRO523307 HHS523289:HHS523307 GXW523289:GXW523307 GOA523289:GOA523307 GEE523289:GEE523307 FUI523289:FUI523307 FKM523289:FKM523307 FAQ523289:FAQ523307 EQU523289:EQU523307 EGY523289:EGY523307 DXC523289:DXC523307 DNG523289:DNG523307 DDK523289:DDK523307 CTO523289:CTO523307 CJS523289:CJS523307 BZW523289:BZW523307 BQA523289:BQA523307 BGE523289:BGE523307 AWI523289:AWI523307 AMM523289:AMM523307 ACQ523289:ACQ523307 SU523289:SU523307 IY523289:IY523307 C523289:C523307 WVK457753:WVK457771 WLO457753:WLO457771 WBS457753:WBS457771 VRW457753:VRW457771 VIA457753:VIA457771 UYE457753:UYE457771 UOI457753:UOI457771 UEM457753:UEM457771 TUQ457753:TUQ457771 TKU457753:TKU457771 TAY457753:TAY457771 SRC457753:SRC457771 SHG457753:SHG457771 RXK457753:RXK457771 RNO457753:RNO457771 RDS457753:RDS457771 QTW457753:QTW457771 QKA457753:QKA457771 QAE457753:QAE457771 PQI457753:PQI457771 PGM457753:PGM457771 OWQ457753:OWQ457771 OMU457753:OMU457771 OCY457753:OCY457771 NTC457753:NTC457771 NJG457753:NJG457771 MZK457753:MZK457771 MPO457753:MPO457771 MFS457753:MFS457771 LVW457753:LVW457771 LMA457753:LMA457771 LCE457753:LCE457771 KSI457753:KSI457771 KIM457753:KIM457771 JYQ457753:JYQ457771 JOU457753:JOU457771 JEY457753:JEY457771 IVC457753:IVC457771 ILG457753:ILG457771 IBK457753:IBK457771 HRO457753:HRO457771 HHS457753:HHS457771 GXW457753:GXW457771 GOA457753:GOA457771 GEE457753:GEE457771 FUI457753:FUI457771 FKM457753:FKM457771 FAQ457753:FAQ457771 EQU457753:EQU457771 EGY457753:EGY457771 DXC457753:DXC457771 DNG457753:DNG457771 DDK457753:DDK457771 CTO457753:CTO457771 CJS457753:CJS457771 BZW457753:BZW457771 BQA457753:BQA457771 BGE457753:BGE457771 AWI457753:AWI457771 AMM457753:AMM457771 ACQ457753:ACQ457771 SU457753:SU457771 IY457753:IY457771 C457753:C457771 WVK392217:WVK392235 WLO392217:WLO392235 WBS392217:WBS392235 VRW392217:VRW392235 VIA392217:VIA392235 UYE392217:UYE392235 UOI392217:UOI392235 UEM392217:UEM392235 TUQ392217:TUQ392235 TKU392217:TKU392235 TAY392217:TAY392235 SRC392217:SRC392235 SHG392217:SHG392235 RXK392217:RXK392235 RNO392217:RNO392235 RDS392217:RDS392235 QTW392217:QTW392235 QKA392217:QKA392235 QAE392217:QAE392235 PQI392217:PQI392235 PGM392217:PGM392235 OWQ392217:OWQ392235 OMU392217:OMU392235 OCY392217:OCY392235 NTC392217:NTC392235 NJG392217:NJG392235 MZK392217:MZK392235 MPO392217:MPO392235 MFS392217:MFS392235 LVW392217:LVW392235 LMA392217:LMA392235 LCE392217:LCE392235 KSI392217:KSI392235 KIM392217:KIM392235 JYQ392217:JYQ392235 JOU392217:JOU392235 JEY392217:JEY392235 IVC392217:IVC392235 ILG392217:ILG392235 IBK392217:IBK392235 HRO392217:HRO392235 HHS392217:HHS392235 GXW392217:GXW392235 GOA392217:GOA392235 GEE392217:GEE392235 FUI392217:FUI392235 FKM392217:FKM392235 FAQ392217:FAQ392235 EQU392217:EQU392235 EGY392217:EGY392235 DXC392217:DXC392235 DNG392217:DNG392235 DDK392217:DDK392235 CTO392217:CTO392235 CJS392217:CJS392235 BZW392217:BZW392235 BQA392217:BQA392235 BGE392217:BGE392235 AWI392217:AWI392235 AMM392217:AMM392235 ACQ392217:ACQ392235 SU392217:SU392235 IY392217:IY392235 C392217:C392235 WVK326681:WVK326699 WLO326681:WLO326699 WBS326681:WBS326699 VRW326681:VRW326699 VIA326681:VIA326699 UYE326681:UYE326699 UOI326681:UOI326699 UEM326681:UEM326699 TUQ326681:TUQ326699 TKU326681:TKU326699 TAY326681:TAY326699 SRC326681:SRC326699 SHG326681:SHG326699 RXK326681:RXK326699 RNO326681:RNO326699 RDS326681:RDS326699 QTW326681:QTW326699 QKA326681:QKA326699 QAE326681:QAE326699 PQI326681:PQI326699 PGM326681:PGM326699 OWQ326681:OWQ326699 OMU326681:OMU326699 OCY326681:OCY326699 NTC326681:NTC326699 NJG326681:NJG326699 MZK326681:MZK326699 MPO326681:MPO326699 MFS326681:MFS326699 LVW326681:LVW326699 LMA326681:LMA326699 LCE326681:LCE326699 KSI326681:KSI326699 KIM326681:KIM326699 JYQ326681:JYQ326699 JOU326681:JOU326699 JEY326681:JEY326699 IVC326681:IVC326699 ILG326681:ILG326699 IBK326681:IBK326699 HRO326681:HRO326699 HHS326681:HHS326699 GXW326681:GXW326699 GOA326681:GOA326699 GEE326681:GEE326699 FUI326681:FUI326699 FKM326681:FKM326699 FAQ326681:FAQ326699 EQU326681:EQU326699 EGY326681:EGY326699 DXC326681:DXC326699 DNG326681:DNG326699 DDK326681:DDK326699 CTO326681:CTO326699 CJS326681:CJS326699 BZW326681:BZW326699 BQA326681:BQA326699 BGE326681:BGE326699 AWI326681:AWI326699 AMM326681:AMM326699 ACQ326681:ACQ326699 SU326681:SU326699 IY326681:IY326699 C326681:C326699 WVK261145:WVK261163 WLO261145:WLO261163 WBS261145:WBS261163 VRW261145:VRW261163 VIA261145:VIA261163 UYE261145:UYE261163 UOI261145:UOI261163 UEM261145:UEM261163 TUQ261145:TUQ261163 TKU261145:TKU261163 TAY261145:TAY261163 SRC261145:SRC261163 SHG261145:SHG261163 RXK261145:RXK261163 RNO261145:RNO261163 RDS261145:RDS261163 QTW261145:QTW261163 QKA261145:QKA261163 QAE261145:QAE261163 PQI261145:PQI261163 PGM261145:PGM261163 OWQ261145:OWQ261163 OMU261145:OMU261163 OCY261145:OCY261163 NTC261145:NTC261163 NJG261145:NJG261163 MZK261145:MZK261163 MPO261145:MPO261163 MFS261145:MFS261163 LVW261145:LVW261163 LMA261145:LMA261163 LCE261145:LCE261163 KSI261145:KSI261163 KIM261145:KIM261163 JYQ261145:JYQ261163 JOU261145:JOU261163 JEY261145:JEY261163 IVC261145:IVC261163 ILG261145:ILG261163 IBK261145:IBK261163 HRO261145:HRO261163 HHS261145:HHS261163 GXW261145:GXW261163 GOA261145:GOA261163 GEE261145:GEE261163 FUI261145:FUI261163 FKM261145:FKM261163 FAQ261145:FAQ261163 EQU261145:EQU261163 EGY261145:EGY261163 DXC261145:DXC261163 DNG261145:DNG261163 DDK261145:DDK261163 CTO261145:CTO261163 CJS261145:CJS261163 BZW261145:BZW261163 BQA261145:BQA261163 BGE261145:BGE261163 AWI261145:AWI261163 AMM261145:AMM261163 ACQ261145:ACQ261163 SU261145:SU261163 IY261145:IY261163 C261145:C261163 WVK195609:WVK195627 WLO195609:WLO195627 WBS195609:WBS195627 VRW195609:VRW195627 VIA195609:VIA195627 UYE195609:UYE195627 UOI195609:UOI195627 UEM195609:UEM195627 TUQ195609:TUQ195627 TKU195609:TKU195627 TAY195609:TAY195627 SRC195609:SRC195627 SHG195609:SHG195627 RXK195609:RXK195627 RNO195609:RNO195627 RDS195609:RDS195627 QTW195609:QTW195627 QKA195609:QKA195627 QAE195609:QAE195627 PQI195609:PQI195627 PGM195609:PGM195627 OWQ195609:OWQ195627 OMU195609:OMU195627 OCY195609:OCY195627 NTC195609:NTC195627 NJG195609:NJG195627 MZK195609:MZK195627 MPO195609:MPO195627 MFS195609:MFS195627 LVW195609:LVW195627 LMA195609:LMA195627 LCE195609:LCE195627 KSI195609:KSI195627 KIM195609:KIM195627 JYQ195609:JYQ195627 JOU195609:JOU195627 JEY195609:JEY195627 IVC195609:IVC195627 ILG195609:ILG195627 IBK195609:IBK195627 HRO195609:HRO195627 HHS195609:HHS195627 GXW195609:GXW195627 GOA195609:GOA195627 GEE195609:GEE195627 FUI195609:FUI195627 FKM195609:FKM195627 FAQ195609:FAQ195627 EQU195609:EQU195627 EGY195609:EGY195627 DXC195609:DXC195627 DNG195609:DNG195627 DDK195609:DDK195627 CTO195609:CTO195627 CJS195609:CJS195627 BZW195609:BZW195627 BQA195609:BQA195627 BGE195609:BGE195627 AWI195609:AWI195627 AMM195609:AMM195627 ACQ195609:ACQ195627 SU195609:SU195627 IY195609:IY195627 C195609:C195627 WVK130073:WVK130091 WLO130073:WLO130091 WBS130073:WBS130091 VRW130073:VRW130091 VIA130073:VIA130091 UYE130073:UYE130091 UOI130073:UOI130091 UEM130073:UEM130091 TUQ130073:TUQ130091 TKU130073:TKU130091 TAY130073:TAY130091 SRC130073:SRC130091 SHG130073:SHG130091 RXK130073:RXK130091 RNO130073:RNO130091 RDS130073:RDS130091 QTW130073:QTW130091 QKA130073:QKA130091 QAE130073:QAE130091 PQI130073:PQI130091 PGM130073:PGM130091 OWQ130073:OWQ130091 OMU130073:OMU130091 OCY130073:OCY130091 NTC130073:NTC130091 NJG130073:NJG130091 MZK130073:MZK130091 MPO130073:MPO130091 MFS130073:MFS130091 LVW130073:LVW130091 LMA130073:LMA130091 LCE130073:LCE130091 KSI130073:KSI130091 KIM130073:KIM130091 JYQ130073:JYQ130091 JOU130073:JOU130091 JEY130073:JEY130091 IVC130073:IVC130091 ILG130073:ILG130091 IBK130073:IBK130091 HRO130073:HRO130091 HHS130073:HHS130091 GXW130073:GXW130091 GOA130073:GOA130091 GEE130073:GEE130091 FUI130073:FUI130091 FKM130073:FKM130091 FAQ130073:FAQ130091 EQU130073:EQU130091 EGY130073:EGY130091 DXC130073:DXC130091 DNG130073:DNG130091 DDK130073:DDK130091 CTO130073:CTO130091 CJS130073:CJS130091 BZW130073:BZW130091 BQA130073:BQA130091 BGE130073:BGE130091 AWI130073:AWI130091 AMM130073:AMM130091 ACQ130073:ACQ130091 SU130073:SU130091 IY130073:IY130091 C130073:C130091 WVK64537:WVK64555 WLO64537:WLO64555 WBS64537:WBS64555 VRW64537:VRW64555 VIA64537:VIA64555 UYE64537:UYE64555 UOI64537:UOI64555 UEM64537:UEM64555 TUQ64537:TUQ64555 TKU64537:TKU64555 TAY64537:TAY64555 SRC64537:SRC64555 SHG64537:SHG64555 RXK64537:RXK64555 RNO64537:RNO64555 RDS64537:RDS64555 QTW64537:QTW64555 QKA64537:QKA64555 QAE64537:QAE64555 PQI64537:PQI64555 PGM64537:PGM64555 OWQ64537:OWQ64555 OMU64537:OMU64555 OCY64537:OCY64555 NTC64537:NTC64555 NJG64537:NJG64555 MZK64537:MZK64555 MPO64537:MPO64555 MFS64537:MFS64555 LVW64537:LVW64555 LMA64537:LMA64555 LCE64537:LCE64555 KSI64537:KSI64555 KIM64537:KIM64555 JYQ64537:JYQ64555 JOU64537:JOU64555 JEY64537:JEY64555 IVC64537:IVC64555 ILG64537:ILG64555 IBK64537:IBK64555 HRO64537:HRO64555 HHS64537:HHS64555 GXW64537:GXW64555 GOA64537:GOA64555 GEE64537:GEE64555 FUI64537:FUI64555 FKM64537:FKM64555 FAQ64537:FAQ64555 EQU64537:EQU64555 EGY64537:EGY64555 DXC64537:DXC64555 DNG64537:DNG64555 DDK64537:DDK64555 CTO64537:CTO64555 CJS64537:CJS64555 BZW64537:BZW64555 BQA64537:BQA64555 BGE64537:BGE64555 AWI64537:AWI64555 AMM64537:AMM64555 ACQ64537:ACQ64555 SU64537:SU64555 IY64537:IY64555 C64537:C64555 C784">
      <formula1>$A$1031:$A$1037</formula1>
    </dataValidation>
  </dataValidations>
  <pageMargins left="0.7" right="0.7" top="0.75" bottom="0.75" header="0.3" footer="0.3"/>
  <pageSetup paperSize="9" scale="27" orientation="portrait" r:id="rId1"/>
  <colBreaks count="1" manualBreakCount="1">
    <brk id="7" max="1036"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57"/>
  <sheetViews>
    <sheetView view="pageBreakPreview" topLeftCell="A1782" zoomScale="60" zoomScaleNormal="100" workbookViewId="0">
      <selection activeCell="B7" sqref="B7"/>
    </sheetView>
  </sheetViews>
  <sheetFormatPr defaultRowHeight="16.5" x14ac:dyDescent="0.3"/>
  <cols>
    <col min="1" max="1" width="22.85546875" style="51" customWidth="1"/>
    <col min="2" max="2" width="75.140625" style="51" customWidth="1"/>
    <col min="3" max="3" width="29.140625" style="51" customWidth="1"/>
    <col min="4" max="4" width="16.5703125" style="214" customWidth="1"/>
    <col min="5" max="5" width="20.7109375" style="391" customWidth="1"/>
    <col min="6" max="6" width="22.28515625" style="51" customWidth="1"/>
    <col min="7" max="7" width="80.5703125" style="51" customWidth="1"/>
    <col min="8" max="8" width="32.42578125" style="51" customWidth="1"/>
    <col min="9" max="256" width="9.140625" style="51"/>
    <col min="257" max="257" width="44.85546875" style="51" customWidth="1"/>
    <col min="258" max="258" width="75.85546875" style="51" customWidth="1"/>
    <col min="259" max="259" width="32.140625" style="51" bestFit="1" customWidth="1"/>
    <col min="260" max="260" width="25.5703125" style="51" customWidth="1"/>
    <col min="261" max="261" width="47.42578125" style="51" customWidth="1"/>
    <col min="262" max="263" width="9.140625" style="51"/>
    <col min="264" max="264" width="32.42578125" style="51" customWidth="1"/>
    <col min="265" max="512" width="9.140625" style="51"/>
    <col min="513" max="513" width="44.85546875" style="51" customWidth="1"/>
    <col min="514" max="514" width="75.85546875" style="51" customWidth="1"/>
    <col min="515" max="515" width="32.140625" style="51" bestFit="1" customWidth="1"/>
    <col min="516" max="516" width="25.5703125" style="51" customWidth="1"/>
    <col min="517" max="517" width="47.42578125" style="51" customWidth="1"/>
    <col min="518" max="519" width="9.140625" style="51"/>
    <col min="520" max="520" width="32.42578125" style="51" customWidth="1"/>
    <col min="521" max="768" width="9.140625" style="51"/>
    <col min="769" max="769" width="44.85546875" style="51" customWidth="1"/>
    <col min="770" max="770" width="75.85546875" style="51" customWidth="1"/>
    <col min="771" max="771" width="32.140625" style="51" bestFit="1" customWidth="1"/>
    <col min="772" max="772" width="25.5703125" style="51" customWidth="1"/>
    <col min="773" max="773" width="47.42578125" style="51" customWidth="1"/>
    <col min="774" max="775" width="9.140625" style="51"/>
    <col min="776" max="776" width="32.42578125" style="51" customWidth="1"/>
    <col min="777" max="1024" width="9.140625" style="51"/>
    <col min="1025" max="1025" width="44.85546875" style="51" customWidth="1"/>
    <col min="1026" max="1026" width="75.85546875" style="51" customWidth="1"/>
    <col min="1027" max="1027" width="32.140625" style="51" bestFit="1" customWidth="1"/>
    <col min="1028" max="1028" width="25.5703125" style="51" customWidth="1"/>
    <col min="1029" max="1029" width="47.42578125" style="51" customWidth="1"/>
    <col min="1030" max="1031" width="9.140625" style="51"/>
    <col min="1032" max="1032" width="32.42578125" style="51" customWidth="1"/>
    <col min="1033" max="1280" width="9.140625" style="51"/>
    <col min="1281" max="1281" width="44.85546875" style="51" customWidth="1"/>
    <col min="1282" max="1282" width="75.85546875" style="51" customWidth="1"/>
    <col min="1283" max="1283" width="32.140625" style="51" bestFit="1" customWidth="1"/>
    <col min="1284" max="1284" width="25.5703125" style="51" customWidth="1"/>
    <col min="1285" max="1285" width="47.42578125" style="51" customWidth="1"/>
    <col min="1286" max="1287" width="9.140625" style="51"/>
    <col min="1288" max="1288" width="32.42578125" style="51" customWidth="1"/>
    <col min="1289" max="1536" width="9.140625" style="51"/>
    <col min="1537" max="1537" width="44.85546875" style="51" customWidth="1"/>
    <col min="1538" max="1538" width="75.85546875" style="51" customWidth="1"/>
    <col min="1539" max="1539" width="32.140625" style="51" bestFit="1" customWidth="1"/>
    <col min="1540" max="1540" width="25.5703125" style="51" customWidth="1"/>
    <col min="1541" max="1541" width="47.42578125" style="51" customWidth="1"/>
    <col min="1542" max="1543" width="9.140625" style="51"/>
    <col min="1544" max="1544" width="32.42578125" style="51" customWidth="1"/>
    <col min="1545" max="1792" width="9.140625" style="51"/>
    <col min="1793" max="1793" width="44.85546875" style="51" customWidth="1"/>
    <col min="1794" max="1794" width="75.85546875" style="51" customWidth="1"/>
    <col min="1795" max="1795" width="32.140625" style="51" bestFit="1" customWidth="1"/>
    <col min="1796" max="1796" width="25.5703125" style="51" customWidth="1"/>
    <col min="1797" max="1797" width="47.42578125" style="51" customWidth="1"/>
    <col min="1798" max="1799" width="9.140625" style="51"/>
    <col min="1800" max="1800" width="32.42578125" style="51" customWidth="1"/>
    <col min="1801" max="2048" width="9.140625" style="51"/>
    <col min="2049" max="2049" width="44.85546875" style="51" customWidth="1"/>
    <col min="2050" max="2050" width="75.85546875" style="51" customWidth="1"/>
    <col min="2051" max="2051" width="32.140625" style="51" bestFit="1" customWidth="1"/>
    <col min="2052" max="2052" width="25.5703125" style="51" customWidth="1"/>
    <col min="2053" max="2053" width="47.42578125" style="51" customWidth="1"/>
    <col min="2054" max="2055" width="9.140625" style="51"/>
    <col min="2056" max="2056" width="32.42578125" style="51" customWidth="1"/>
    <col min="2057" max="2304" width="9.140625" style="51"/>
    <col min="2305" max="2305" width="44.85546875" style="51" customWidth="1"/>
    <col min="2306" max="2306" width="75.85546875" style="51" customWidth="1"/>
    <col min="2307" max="2307" width="32.140625" style="51" bestFit="1" customWidth="1"/>
    <col min="2308" max="2308" width="25.5703125" style="51" customWidth="1"/>
    <col min="2309" max="2309" width="47.42578125" style="51" customWidth="1"/>
    <col min="2310" max="2311" width="9.140625" style="51"/>
    <col min="2312" max="2312" width="32.42578125" style="51" customWidth="1"/>
    <col min="2313" max="2560" width="9.140625" style="51"/>
    <col min="2561" max="2561" width="44.85546875" style="51" customWidth="1"/>
    <col min="2562" max="2562" width="75.85546875" style="51" customWidth="1"/>
    <col min="2563" max="2563" width="32.140625" style="51" bestFit="1" customWidth="1"/>
    <col min="2564" max="2564" width="25.5703125" style="51" customWidth="1"/>
    <col min="2565" max="2565" width="47.42578125" style="51" customWidth="1"/>
    <col min="2566" max="2567" width="9.140625" style="51"/>
    <col min="2568" max="2568" width="32.42578125" style="51" customWidth="1"/>
    <col min="2569" max="2816" width="9.140625" style="51"/>
    <col min="2817" max="2817" width="44.85546875" style="51" customWidth="1"/>
    <col min="2818" max="2818" width="75.85546875" style="51" customWidth="1"/>
    <col min="2819" max="2819" width="32.140625" style="51" bestFit="1" customWidth="1"/>
    <col min="2820" max="2820" width="25.5703125" style="51" customWidth="1"/>
    <col min="2821" max="2821" width="47.42578125" style="51" customWidth="1"/>
    <col min="2822" max="2823" width="9.140625" style="51"/>
    <col min="2824" max="2824" width="32.42578125" style="51" customWidth="1"/>
    <col min="2825" max="3072" width="9.140625" style="51"/>
    <col min="3073" max="3073" width="44.85546875" style="51" customWidth="1"/>
    <col min="3074" max="3074" width="75.85546875" style="51" customWidth="1"/>
    <col min="3075" max="3075" width="32.140625" style="51" bestFit="1" customWidth="1"/>
    <col min="3076" max="3076" width="25.5703125" style="51" customWidth="1"/>
    <col min="3077" max="3077" width="47.42578125" style="51" customWidth="1"/>
    <col min="3078" max="3079" width="9.140625" style="51"/>
    <col min="3080" max="3080" width="32.42578125" style="51" customWidth="1"/>
    <col min="3081" max="3328" width="9.140625" style="51"/>
    <col min="3329" max="3329" width="44.85546875" style="51" customWidth="1"/>
    <col min="3330" max="3330" width="75.85546875" style="51" customWidth="1"/>
    <col min="3331" max="3331" width="32.140625" style="51" bestFit="1" customWidth="1"/>
    <col min="3332" max="3332" width="25.5703125" style="51" customWidth="1"/>
    <col min="3333" max="3333" width="47.42578125" style="51" customWidth="1"/>
    <col min="3334" max="3335" width="9.140625" style="51"/>
    <col min="3336" max="3336" width="32.42578125" style="51" customWidth="1"/>
    <col min="3337" max="3584" width="9.140625" style="51"/>
    <col min="3585" max="3585" width="44.85546875" style="51" customWidth="1"/>
    <col min="3586" max="3586" width="75.85546875" style="51" customWidth="1"/>
    <col min="3587" max="3587" width="32.140625" style="51" bestFit="1" customWidth="1"/>
    <col min="3588" max="3588" width="25.5703125" style="51" customWidth="1"/>
    <col min="3589" max="3589" width="47.42578125" style="51" customWidth="1"/>
    <col min="3590" max="3591" width="9.140625" style="51"/>
    <col min="3592" max="3592" width="32.42578125" style="51" customWidth="1"/>
    <col min="3593" max="3840" width="9.140625" style="51"/>
    <col min="3841" max="3841" width="44.85546875" style="51" customWidth="1"/>
    <col min="3842" max="3842" width="75.85546875" style="51" customWidth="1"/>
    <col min="3843" max="3843" width="32.140625" style="51" bestFit="1" customWidth="1"/>
    <col min="3844" max="3844" width="25.5703125" style="51" customWidth="1"/>
    <col min="3845" max="3845" width="47.42578125" style="51" customWidth="1"/>
    <col min="3846" max="3847" width="9.140625" style="51"/>
    <col min="3848" max="3848" width="32.42578125" style="51" customWidth="1"/>
    <col min="3849" max="4096" width="9.140625" style="51"/>
    <col min="4097" max="4097" width="44.85546875" style="51" customWidth="1"/>
    <col min="4098" max="4098" width="75.85546875" style="51" customWidth="1"/>
    <col min="4099" max="4099" width="32.140625" style="51" bestFit="1" customWidth="1"/>
    <col min="4100" max="4100" width="25.5703125" style="51" customWidth="1"/>
    <col min="4101" max="4101" width="47.42578125" style="51" customWidth="1"/>
    <col min="4102" max="4103" width="9.140625" style="51"/>
    <col min="4104" max="4104" width="32.42578125" style="51" customWidth="1"/>
    <col min="4105" max="4352" width="9.140625" style="51"/>
    <col min="4353" max="4353" width="44.85546875" style="51" customWidth="1"/>
    <col min="4354" max="4354" width="75.85546875" style="51" customWidth="1"/>
    <col min="4355" max="4355" width="32.140625" style="51" bestFit="1" customWidth="1"/>
    <col min="4356" max="4356" width="25.5703125" style="51" customWidth="1"/>
    <col min="4357" max="4357" width="47.42578125" style="51" customWidth="1"/>
    <col min="4358" max="4359" width="9.140625" style="51"/>
    <col min="4360" max="4360" width="32.42578125" style="51" customWidth="1"/>
    <col min="4361" max="4608" width="9.140625" style="51"/>
    <col min="4609" max="4609" width="44.85546875" style="51" customWidth="1"/>
    <col min="4610" max="4610" width="75.85546875" style="51" customWidth="1"/>
    <col min="4611" max="4611" width="32.140625" style="51" bestFit="1" customWidth="1"/>
    <col min="4612" max="4612" width="25.5703125" style="51" customWidth="1"/>
    <col min="4613" max="4613" width="47.42578125" style="51" customWidth="1"/>
    <col min="4614" max="4615" width="9.140625" style="51"/>
    <col min="4616" max="4616" width="32.42578125" style="51" customWidth="1"/>
    <col min="4617" max="4864" width="9.140625" style="51"/>
    <col min="4865" max="4865" width="44.85546875" style="51" customWidth="1"/>
    <col min="4866" max="4866" width="75.85546875" style="51" customWidth="1"/>
    <col min="4867" max="4867" width="32.140625" style="51" bestFit="1" customWidth="1"/>
    <col min="4868" max="4868" width="25.5703125" style="51" customWidth="1"/>
    <col min="4869" max="4869" width="47.42578125" style="51" customWidth="1"/>
    <col min="4870" max="4871" width="9.140625" style="51"/>
    <col min="4872" max="4872" width="32.42578125" style="51" customWidth="1"/>
    <col min="4873" max="5120" width="9.140625" style="51"/>
    <col min="5121" max="5121" width="44.85546875" style="51" customWidth="1"/>
    <col min="5122" max="5122" width="75.85546875" style="51" customWidth="1"/>
    <col min="5123" max="5123" width="32.140625" style="51" bestFit="1" customWidth="1"/>
    <col min="5124" max="5124" width="25.5703125" style="51" customWidth="1"/>
    <col min="5125" max="5125" width="47.42578125" style="51" customWidth="1"/>
    <col min="5126" max="5127" width="9.140625" style="51"/>
    <col min="5128" max="5128" width="32.42578125" style="51" customWidth="1"/>
    <col min="5129" max="5376" width="9.140625" style="51"/>
    <col min="5377" max="5377" width="44.85546875" style="51" customWidth="1"/>
    <col min="5378" max="5378" width="75.85546875" style="51" customWidth="1"/>
    <col min="5379" max="5379" width="32.140625" style="51" bestFit="1" customWidth="1"/>
    <col min="5380" max="5380" width="25.5703125" style="51" customWidth="1"/>
    <col min="5381" max="5381" width="47.42578125" style="51" customWidth="1"/>
    <col min="5382" max="5383" width="9.140625" style="51"/>
    <col min="5384" max="5384" width="32.42578125" style="51" customWidth="1"/>
    <col min="5385" max="5632" width="9.140625" style="51"/>
    <col min="5633" max="5633" width="44.85546875" style="51" customWidth="1"/>
    <col min="5634" max="5634" width="75.85546875" style="51" customWidth="1"/>
    <col min="5635" max="5635" width="32.140625" style="51" bestFit="1" customWidth="1"/>
    <col min="5636" max="5636" width="25.5703125" style="51" customWidth="1"/>
    <col min="5637" max="5637" width="47.42578125" style="51" customWidth="1"/>
    <col min="5638" max="5639" width="9.140625" style="51"/>
    <col min="5640" max="5640" width="32.42578125" style="51" customWidth="1"/>
    <col min="5641" max="5888" width="9.140625" style="51"/>
    <col min="5889" max="5889" width="44.85546875" style="51" customWidth="1"/>
    <col min="5890" max="5890" width="75.85546875" style="51" customWidth="1"/>
    <col min="5891" max="5891" width="32.140625" style="51" bestFit="1" customWidth="1"/>
    <col min="5892" max="5892" width="25.5703125" style="51" customWidth="1"/>
    <col min="5893" max="5893" width="47.42578125" style="51" customWidth="1"/>
    <col min="5894" max="5895" width="9.140625" style="51"/>
    <col min="5896" max="5896" width="32.42578125" style="51" customWidth="1"/>
    <col min="5897" max="6144" width="9.140625" style="51"/>
    <col min="6145" max="6145" width="44.85546875" style="51" customWidth="1"/>
    <col min="6146" max="6146" width="75.85546875" style="51" customWidth="1"/>
    <col min="6147" max="6147" width="32.140625" style="51" bestFit="1" customWidth="1"/>
    <col min="6148" max="6148" width="25.5703125" style="51" customWidth="1"/>
    <col min="6149" max="6149" width="47.42578125" style="51" customWidth="1"/>
    <col min="6150" max="6151" width="9.140625" style="51"/>
    <col min="6152" max="6152" width="32.42578125" style="51" customWidth="1"/>
    <col min="6153" max="6400" width="9.140625" style="51"/>
    <col min="6401" max="6401" width="44.85546875" style="51" customWidth="1"/>
    <col min="6402" max="6402" width="75.85546875" style="51" customWidth="1"/>
    <col min="6403" max="6403" width="32.140625" style="51" bestFit="1" customWidth="1"/>
    <col min="6404" max="6404" width="25.5703125" style="51" customWidth="1"/>
    <col min="6405" max="6405" width="47.42578125" style="51" customWidth="1"/>
    <col min="6406" max="6407" width="9.140625" style="51"/>
    <col min="6408" max="6408" width="32.42578125" style="51" customWidth="1"/>
    <col min="6409" max="6656" width="9.140625" style="51"/>
    <col min="6657" max="6657" width="44.85546875" style="51" customWidth="1"/>
    <col min="6658" max="6658" width="75.85546875" style="51" customWidth="1"/>
    <col min="6659" max="6659" width="32.140625" style="51" bestFit="1" customWidth="1"/>
    <col min="6660" max="6660" width="25.5703125" style="51" customWidth="1"/>
    <col min="6661" max="6661" width="47.42578125" style="51" customWidth="1"/>
    <col min="6662" max="6663" width="9.140625" style="51"/>
    <col min="6664" max="6664" width="32.42578125" style="51" customWidth="1"/>
    <col min="6665" max="6912" width="9.140625" style="51"/>
    <col min="6913" max="6913" width="44.85546875" style="51" customWidth="1"/>
    <col min="6914" max="6914" width="75.85546875" style="51" customWidth="1"/>
    <col min="6915" max="6915" width="32.140625" style="51" bestFit="1" customWidth="1"/>
    <col min="6916" max="6916" width="25.5703125" style="51" customWidth="1"/>
    <col min="6917" max="6917" width="47.42578125" style="51" customWidth="1"/>
    <col min="6918" max="6919" width="9.140625" style="51"/>
    <col min="6920" max="6920" width="32.42578125" style="51" customWidth="1"/>
    <col min="6921" max="7168" width="9.140625" style="51"/>
    <col min="7169" max="7169" width="44.85546875" style="51" customWidth="1"/>
    <col min="7170" max="7170" width="75.85546875" style="51" customWidth="1"/>
    <col min="7171" max="7171" width="32.140625" style="51" bestFit="1" customWidth="1"/>
    <col min="7172" max="7172" width="25.5703125" style="51" customWidth="1"/>
    <col min="7173" max="7173" width="47.42578125" style="51" customWidth="1"/>
    <col min="7174" max="7175" width="9.140625" style="51"/>
    <col min="7176" max="7176" width="32.42578125" style="51" customWidth="1"/>
    <col min="7177" max="7424" width="9.140625" style="51"/>
    <col min="7425" max="7425" width="44.85546875" style="51" customWidth="1"/>
    <col min="7426" max="7426" width="75.85546875" style="51" customWidth="1"/>
    <col min="7427" max="7427" width="32.140625" style="51" bestFit="1" customWidth="1"/>
    <col min="7428" max="7428" width="25.5703125" style="51" customWidth="1"/>
    <col min="7429" max="7429" width="47.42578125" style="51" customWidth="1"/>
    <col min="7430" max="7431" width="9.140625" style="51"/>
    <col min="7432" max="7432" width="32.42578125" style="51" customWidth="1"/>
    <col min="7433" max="7680" width="9.140625" style="51"/>
    <col min="7681" max="7681" width="44.85546875" style="51" customWidth="1"/>
    <col min="7682" max="7682" width="75.85546875" style="51" customWidth="1"/>
    <col min="7683" max="7683" width="32.140625" style="51" bestFit="1" customWidth="1"/>
    <col min="7684" max="7684" width="25.5703125" style="51" customWidth="1"/>
    <col min="7685" max="7685" width="47.42578125" style="51" customWidth="1"/>
    <col min="7686" max="7687" width="9.140625" style="51"/>
    <col min="7688" max="7688" width="32.42578125" style="51" customWidth="1"/>
    <col min="7689" max="7936" width="9.140625" style="51"/>
    <col min="7937" max="7937" width="44.85546875" style="51" customWidth="1"/>
    <col min="7938" max="7938" width="75.85546875" style="51" customWidth="1"/>
    <col min="7939" max="7939" width="32.140625" style="51" bestFit="1" customWidth="1"/>
    <col min="7940" max="7940" width="25.5703125" style="51" customWidth="1"/>
    <col min="7941" max="7941" width="47.42578125" style="51" customWidth="1"/>
    <col min="7942" max="7943" width="9.140625" style="51"/>
    <col min="7944" max="7944" width="32.42578125" style="51" customWidth="1"/>
    <col min="7945" max="8192" width="9.140625" style="51"/>
    <col min="8193" max="8193" width="44.85546875" style="51" customWidth="1"/>
    <col min="8194" max="8194" width="75.85546875" style="51" customWidth="1"/>
    <col min="8195" max="8195" width="32.140625" style="51" bestFit="1" customWidth="1"/>
    <col min="8196" max="8196" width="25.5703125" style="51" customWidth="1"/>
    <col min="8197" max="8197" width="47.42578125" style="51" customWidth="1"/>
    <col min="8198" max="8199" width="9.140625" style="51"/>
    <col min="8200" max="8200" width="32.42578125" style="51" customWidth="1"/>
    <col min="8201" max="8448" width="9.140625" style="51"/>
    <col min="8449" max="8449" width="44.85546875" style="51" customWidth="1"/>
    <col min="8450" max="8450" width="75.85546875" style="51" customWidth="1"/>
    <col min="8451" max="8451" width="32.140625" style="51" bestFit="1" customWidth="1"/>
    <col min="8452" max="8452" width="25.5703125" style="51" customWidth="1"/>
    <col min="8453" max="8453" width="47.42578125" style="51" customWidth="1"/>
    <col min="8454" max="8455" width="9.140625" style="51"/>
    <col min="8456" max="8456" width="32.42578125" style="51" customWidth="1"/>
    <col min="8457" max="8704" width="9.140625" style="51"/>
    <col min="8705" max="8705" width="44.85546875" style="51" customWidth="1"/>
    <col min="8706" max="8706" width="75.85546875" style="51" customWidth="1"/>
    <col min="8707" max="8707" width="32.140625" style="51" bestFit="1" customWidth="1"/>
    <col min="8708" max="8708" width="25.5703125" style="51" customWidth="1"/>
    <col min="8709" max="8709" width="47.42578125" style="51" customWidth="1"/>
    <col min="8710" max="8711" width="9.140625" style="51"/>
    <col min="8712" max="8712" width="32.42578125" style="51" customWidth="1"/>
    <col min="8713" max="8960" width="9.140625" style="51"/>
    <col min="8961" max="8961" width="44.85546875" style="51" customWidth="1"/>
    <col min="8962" max="8962" width="75.85546875" style="51" customWidth="1"/>
    <col min="8963" max="8963" width="32.140625" style="51" bestFit="1" customWidth="1"/>
    <col min="8964" max="8964" width="25.5703125" style="51" customWidth="1"/>
    <col min="8965" max="8965" width="47.42578125" style="51" customWidth="1"/>
    <col min="8966" max="8967" width="9.140625" style="51"/>
    <col min="8968" max="8968" width="32.42578125" style="51" customWidth="1"/>
    <col min="8969" max="9216" width="9.140625" style="51"/>
    <col min="9217" max="9217" width="44.85546875" style="51" customWidth="1"/>
    <col min="9218" max="9218" width="75.85546875" style="51" customWidth="1"/>
    <col min="9219" max="9219" width="32.140625" style="51" bestFit="1" customWidth="1"/>
    <col min="9220" max="9220" width="25.5703125" style="51" customWidth="1"/>
    <col min="9221" max="9221" width="47.42578125" style="51" customWidth="1"/>
    <col min="9222" max="9223" width="9.140625" style="51"/>
    <col min="9224" max="9224" width="32.42578125" style="51" customWidth="1"/>
    <col min="9225" max="9472" width="9.140625" style="51"/>
    <col min="9473" max="9473" width="44.85546875" style="51" customWidth="1"/>
    <col min="9474" max="9474" width="75.85546875" style="51" customWidth="1"/>
    <col min="9475" max="9475" width="32.140625" style="51" bestFit="1" customWidth="1"/>
    <col min="9476" max="9476" width="25.5703125" style="51" customWidth="1"/>
    <col min="9477" max="9477" width="47.42578125" style="51" customWidth="1"/>
    <col min="9478" max="9479" width="9.140625" style="51"/>
    <col min="9480" max="9480" width="32.42578125" style="51" customWidth="1"/>
    <col min="9481" max="9728" width="9.140625" style="51"/>
    <col min="9729" max="9729" width="44.85546875" style="51" customWidth="1"/>
    <col min="9730" max="9730" width="75.85546875" style="51" customWidth="1"/>
    <col min="9731" max="9731" width="32.140625" style="51" bestFit="1" customWidth="1"/>
    <col min="9732" max="9732" width="25.5703125" style="51" customWidth="1"/>
    <col min="9733" max="9733" width="47.42578125" style="51" customWidth="1"/>
    <col min="9734" max="9735" width="9.140625" style="51"/>
    <col min="9736" max="9736" width="32.42578125" style="51" customWidth="1"/>
    <col min="9737" max="9984" width="9.140625" style="51"/>
    <col min="9985" max="9985" width="44.85546875" style="51" customWidth="1"/>
    <col min="9986" max="9986" width="75.85546875" style="51" customWidth="1"/>
    <col min="9987" max="9987" width="32.140625" style="51" bestFit="1" customWidth="1"/>
    <col min="9988" max="9988" width="25.5703125" style="51" customWidth="1"/>
    <col min="9989" max="9989" width="47.42578125" style="51" customWidth="1"/>
    <col min="9990" max="9991" width="9.140625" style="51"/>
    <col min="9992" max="9992" width="32.42578125" style="51" customWidth="1"/>
    <col min="9993" max="10240" width="9.140625" style="51"/>
    <col min="10241" max="10241" width="44.85546875" style="51" customWidth="1"/>
    <col min="10242" max="10242" width="75.85546875" style="51" customWidth="1"/>
    <col min="10243" max="10243" width="32.140625" style="51" bestFit="1" customWidth="1"/>
    <col min="10244" max="10244" width="25.5703125" style="51" customWidth="1"/>
    <col min="10245" max="10245" width="47.42578125" style="51" customWidth="1"/>
    <col min="10246" max="10247" width="9.140625" style="51"/>
    <col min="10248" max="10248" width="32.42578125" style="51" customWidth="1"/>
    <col min="10249" max="10496" width="9.140625" style="51"/>
    <col min="10497" max="10497" width="44.85546875" style="51" customWidth="1"/>
    <col min="10498" max="10498" width="75.85546875" style="51" customWidth="1"/>
    <col min="10499" max="10499" width="32.140625" style="51" bestFit="1" customWidth="1"/>
    <col min="10500" max="10500" width="25.5703125" style="51" customWidth="1"/>
    <col min="10501" max="10501" width="47.42578125" style="51" customWidth="1"/>
    <col min="10502" max="10503" width="9.140625" style="51"/>
    <col min="10504" max="10504" width="32.42578125" style="51" customWidth="1"/>
    <col min="10505" max="10752" width="9.140625" style="51"/>
    <col min="10753" max="10753" width="44.85546875" style="51" customWidth="1"/>
    <col min="10754" max="10754" width="75.85546875" style="51" customWidth="1"/>
    <col min="10755" max="10755" width="32.140625" style="51" bestFit="1" customWidth="1"/>
    <col min="10756" max="10756" width="25.5703125" style="51" customWidth="1"/>
    <col min="10757" max="10757" width="47.42578125" style="51" customWidth="1"/>
    <col min="10758" max="10759" width="9.140625" style="51"/>
    <col min="10760" max="10760" width="32.42578125" style="51" customWidth="1"/>
    <col min="10761" max="11008" width="9.140625" style="51"/>
    <col min="11009" max="11009" width="44.85546875" style="51" customWidth="1"/>
    <col min="11010" max="11010" width="75.85546875" style="51" customWidth="1"/>
    <col min="11011" max="11011" width="32.140625" style="51" bestFit="1" customWidth="1"/>
    <col min="11012" max="11012" width="25.5703125" style="51" customWidth="1"/>
    <col min="11013" max="11013" width="47.42578125" style="51" customWidth="1"/>
    <col min="11014" max="11015" width="9.140625" style="51"/>
    <col min="11016" max="11016" width="32.42578125" style="51" customWidth="1"/>
    <col min="11017" max="11264" width="9.140625" style="51"/>
    <col min="11265" max="11265" width="44.85546875" style="51" customWidth="1"/>
    <col min="11266" max="11266" width="75.85546875" style="51" customWidth="1"/>
    <col min="11267" max="11267" width="32.140625" style="51" bestFit="1" customWidth="1"/>
    <col min="11268" max="11268" width="25.5703125" style="51" customWidth="1"/>
    <col min="11269" max="11269" width="47.42578125" style="51" customWidth="1"/>
    <col min="11270" max="11271" width="9.140625" style="51"/>
    <col min="11272" max="11272" width="32.42578125" style="51" customWidth="1"/>
    <col min="11273" max="11520" width="9.140625" style="51"/>
    <col min="11521" max="11521" width="44.85546875" style="51" customWidth="1"/>
    <col min="11522" max="11522" width="75.85546875" style="51" customWidth="1"/>
    <col min="11523" max="11523" width="32.140625" style="51" bestFit="1" customWidth="1"/>
    <col min="11524" max="11524" width="25.5703125" style="51" customWidth="1"/>
    <col min="11525" max="11525" width="47.42578125" style="51" customWidth="1"/>
    <col min="11526" max="11527" width="9.140625" style="51"/>
    <col min="11528" max="11528" width="32.42578125" style="51" customWidth="1"/>
    <col min="11529" max="11776" width="9.140625" style="51"/>
    <col min="11777" max="11777" width="44.85546875" style="51" customWidth="1"/>
    <col min="11778" max="11778" width="75.85546875" style="51" customWidth="1"/>
    <col min="11779" max="11779" width="32.140625" style="51" bestFit="1" customWidth="1"/>
    <col min="11780" max="11780" width="25.5703125" style="51" customWidth="1"/>
    <col min="11781" max="11781" width="47.42578125" style="51" customWidth="1"/>
    <col min="11782" max="11783" width="9.140625" style="51"/>
    <col min="11784" max="11784" width="32.42578125" style="51" customWidth="1"/>
    <col min="11785" max="12032" width="9.140625" style="51"/>
    <col min="12033" max="12033" width="44.85546875" style="51" customWidth="1"/>
    <col min="12034" max="12034" width="75.85546875" style="51" customWidth="1"/>
    <col min="12035" max="12035" width="32.140625" style="51" bestFit="1" customWidth="1"/>
    <col min="12036" max="12036" width="25.5703125" style="51" customWidth="1"/>
    <col min="12037" max="12037" width="47.42578125" style="51" customWidth="1"/>
    <col min="12038" max="12039" width="9.140625" style="51"/>
    <col min="12040" max="12040" width="32.42578125" style="51" customWidth="1"/>
    <col min="12041" max="12288" width="9.140625" style="51"/>
    <col min="12289" max="12289" width="44.85546875" style="51" customWidth="1"/>
    <col min="12290" max="12290" width="75.85546875" style="51" customWidth="1"/>
    <col min="12291" max="12291" width="32.140625" style="51" bestFit="1" customWidth="1"/>
    <col min="12292" max="12292" width="25.5703125" style="51" customWidth="1"/>
    <col min="12293" max="12293" width="47.42578125" style="51" customWidth="1"/>
    <col min="12294" max="12295" width="9.140625" style="51"/>
    <col min="12296" max="12296" width="32.42578125" style="51" customWidth="1"/>
    <col min="12297" max="12544" width="9.140625" style="51"/>
    <col min="12545" max="12545" width="44.85546875" style="51" customWidth="1"/>
    <col min="12546" max="12546" width="75.85546875" style="51" customWidth="1"/>
    <col min="12547" max="12547" width="32.140625" style="51" bestFit="1" customWidth="1"/>
    <col min="12548" max="12548" width="25.5703125" style="51" customWidth="1"/>
    <col min="12549" max="12549" width="47.42578125" style="51" customWidth="1"/>
    <col min="12550" max="12551" width="9.140625" style="51"/>
    <col min="12552" max="12552" width="32.42578125" style="51" customWidth="1"/>
    <col min="12553" max="12800" width="9.140625" style="51"/>
    <col min="12801" max="12801" width="44.85546875" style="51" customWidth="1"/>
    <col min="12802" max="12802" width="75.85546875" style="51" customWidth="1"/>
    <col min="12803" max="12803" width="32.140625" style="51" bestFit="1" customWidth="1"/>
    <col min="12804" max="12804" width="25.5703125" style="51" customWidth="1"/>
    <col min="12805" max="12805" width="47.42578125" style="51" customWidth="1"/>
    <col min="12806" max="12807" width="9.140625" style="51"/>
    <col min="12808" max="12808" width="32.42578125" style="51" customWidth="1"/>
    <col min="12809" max="13056" width="9.140625" style="51"/>
    <col min="13057" max="13057" width="44.85546875" style="51" customWidth="1"/>
    <col min="13058" max="13058" width="75.85546875" style="51" customWidth="1"/>
    <col min="13059" max="13059" width="32.140625" style="51" bestFit="1" customWidth="1"/>
    <col min="13060" max="13060" width="25.5703125" style="51" customWidth="1"/>
    <col min="13061" max="13061" width="47.42578125" style="51" customWidth="1"/>
    <col min="13062" max="13063" width="9.140625" style="51"/>
    <col min="13064" max="13064" width="32.42578125" style="51" customWidth="1"/>
    <col min="13065" max="13312" width="9.140625" style="51"/>
    <col min="13313" max="13313" width="44.85546875" style="51" customWidth="1"/>
    <col min="13314" max="13314" width="75.85546875" style="51" customWidth="1"/>
    <col min="13315" max="13315" width="32.140625" style="51" bestFit="1" customWidth="1"/>
    <col min="13316" max="13316" width="25.5703125" style="51" customWidth="1"/>
    <col min="13317" max="13317" width="47.42578125" style="51" customWidth="1"/>
    <col min="13318" max="13319" width="9.140625" style="51"/>
    <col min="13320" max="13320" width="32.42578125" style="51" customWidth="1"/>
    <col min="13321" max="13568" width="9.140625" style="51"/>
    <col min="13569" max="13569" width="44.85546875" style="51" customWidth="1"/>
    <col min="13570" max="13570" width="75.85546875" style="51" customWidth="1"/>
    <col min="13571" max="13571" width="32.140625" style="51" bestFit="1" customWidth="1"/>
    <col min="13572" max="13572" width="25.5703125" style="51" customWidth="1"/>
    <col min="13573" max="13573" width="47.42578125" style="51" customWidth="1"/>
    <col min="13574" max="13575" width="9.140625" style="51"/>
    <col min="13576" max="13576" width="32.42578125" style="51" customWidth="1"/>
    <col min="13577" max="13824" width="9.140625" style="51"/>
    <col min="13825" max="13825" width="44.85546875" style="51" customWidth="1"/>
    <col min="13826" max="13826" width="75.85546875" style="51" customWidth="1"/>
    <col min="13827" max="13827" width="32.140625" style="51" bestFit="1" customWidth="1"/>
    <col min="13828" max="13828" width="25.5703125" style="51" customWidth="1"/>
    <col min="13829" max="13829" width="47.42578125" style="51" customWidth="1"/>
    <col min="13830" max="13831" width="9.140625" style="51"/>
    <col min="13832" max="13832" width="32.42578125" style="51" customWidth="1"/>
    <col min="13833" max="14080" width="9.140625" style="51"/>
    <col min="14081" max="14081" width="44.85546875" style="51" customWidth="1"/>
    <col min="14082" max="14082" width="75.85546875" style="51" customWidth="1"/>
    <col min="14083" max="14083" width="32.140625" style="51" bestFit="1" customWidth="1"/>
    <col min="14084" max="14084" width="25.5703125" style="51" customWidth="1"/>
    <col min="14085" max="14085" width="47.42578125" style="51" customWidth="1"/>
    <col min="14086" max="14087" width="9.140625" style="51"/>
    <col min="14088" max="14088" width="32.42578125" style="51" customWidth="1"/>
    <col min="14089" max="14336" width="9.140625" style="51"/>
    <col min="14337" max="14337" width="44.85546875" style="51" customWidth="1"/>
    <col min="14338" max="14338" width="75.85546875" style="51" customWidth="1"/>
    <col min="14339" max="14339" width="32.140625" style="51" bestFit="1" customWidth="1"/>
    <col min="14340" max="14340" width="25.5703125" style="51" customWidth="1"/>
    <col min="14341" max="14341" width="47.42578125" style="51" customWidth="1"/>
    <col min="14342" max="14343" width="9.140625" style="51"/>
    <col min="14344" max="14344" width="32.42578125" style="51" customWidth="1"/>
    <col min="14345" max="14592" width="9.140625" style="51"/>
    <col min="14593" max="14593" width="44.85546875" style="51" customWidth="1"/>
    <col min="14594" max="14594" width="75.85546875" style="51" customWidth="1"/>
    <col min="14595" max="14595" width="32.140625" style="51" bestFit="1" customWidth="1"/>
    <col min="14596" max="14596" width="25.5703125" style="51" customWidth="1"/>
    <col min="14597" max="14597" width="47.42578125" style="51" customWidth="1"/>
    <col min="14598" max="14599" width="9.140625" style="51"/>
    <col min="14600" max="14600" width="32.42578125" style="51" customWidth="1"/>
    <col min="14601" max="14848" width="9.140625" style="51"/>
    <col min="14849" max="14849" width="44.85546875" style="51" customWidth="1"/>
    <col min="14850" max="14850" width="75.85546875" style="51" customWidth="1"/>
    <col min="14851" max="14851" width="32.140625" style="51" bestFit="1" customWidth="1"/>
    <col min="14852" max="14852" width="25.5703125" style="51" customWidth="1"/>
    <col min="14853" max="14853" width="47.42578125" style="51" customWidth="1"/>
    <col min="14854" max="14855" width="9.140625" style="51"/>
    <col min="14856" max="14856" width="32.42578125" style="51" customWidth="1"/>
    <col min="14857" max="15104" width="9.140625" style="51"/>
    <col min="15105" max="15105" width="44.85546875" style="51" customWidth="1"/>
    <col min="15106" max="15106" width="75.85546875" style="51" customWidth="1"/>
    <col min="15107" max="15107" width="32.140625" style="51" bestFit="1" customWidth="1"/>
    <col min="15108" max="15108" width="25.5703125" style="51" customWidth="1"/>
    <col min="15109" max="15109" width="47.42578125" style="51" customWidth="1"/>
    <col min="15110" max="15111" width="9.140625" style="51"/>
    <col min="15112" max="15112" width="32.42578125" style="51" customWidth="1"/>
    <col min="15113" max="15360" width="9.140625" style="51"/>
    <col min="15361" max="15361" width="44.85546875" style="51" customWidth="1"/>
    <col min="15362" max="15362" width="75.85546875" style="51" customWidth="1"/>
    <col min="15363" max="15363" width="32.140625" style="51" bestFit="1" customWidth="1"/>
    <col min="15364" max="15364" width="25.5703125" style="51" customWidth="1"/>
    <col min="15365" max="15365" width="47.42578125" style="51" customWidth="1"/>
    <col min="15366" max="15367" width="9.140625" style="51"/>
    <col min="15368" max="15368" width="32.42578125" style="51" customWidth="1"/>
    <col min="15369" max="15616" width="9.140625" style="51"/>
    <col min="15617" max="15617" width="44.85546875" style="51" customWidth="1"/>
    <col min="15618" max="15618" width="75.85546875" style="51" customWidth="1"/>
    <col min="15619" max="15619" width="32.140625" style="51" bestFit="1" customWidth="1"/>
    <col min="15620" max="15620" width="25.5703125" style="51" customWidth="1"/>
    <col min="15621" max="15621" width="47.42578125" style="51" customWidth="1"/>
    <col min="15622" max="15623" width="9.140625" style="51"/>
    <col min="15624" max="15624" width="32.42578125" style="51" customWidth="1"/>
    <col min="15625" max="15872" width="9.140625" style="51"/>
    <col min="15873" max="15873" width="44.85546875" style="51" customWidth="1"/>
    <col min="15874" max="15874" width="75.85546875" style="51" customWidth="1"/>
    <col min="15875" max="15875" width="32.140625" style="51" bestFit="1" customWidth="1"/>
    <col min="15876" max="15876" width="25.5703125" style="51" customWidth="1"/>
    <col min="15877" max="15877" width="47.42578125" style="51" customWidth="1"/>
    <col min="15878" max="15879" width="9.140625" style="51"/>
    <col min="15880" max="15880" width="32.42578125" style="51" customWidth="1"/>
    <col min="15881" max="16128" width="9.140625" style="51"/>
    <col min="16129" max="16129" width="44.85546875" style="51" customWidth="1"/>
    <col min="16130" max="16130" width="75.85546875" style="51" customWidth="1"/>
    <col min="16131" max="16131" width="32.140625" style="51" bestFit="1" customWidth="1"/>
    <col min="16132" max="16132" width="25.5703125" style="51" customWidth="1"/>
    <col min="16133" max="16133" width="47.42578125" style="51" customWidth="1"/>
    <col min="16134" max="16135" width="9.140625" style="51"/>
    <col min="16136" max="16136" width="32.42578125" style="51" customWidth="1"/>
    <col min="16137" max="16384" width="9.140625" style="51"/>
  </cols>
  <sheetData>
    <row r="1" spans="1:12" s="35" customFormat="1" ht="19.5" customHeight="1" x14ac:dyDescent="0.25">
      <c r="A1" s="86" t="s">
        <v>1287</v>
      </c>
      <c r="B1" s="86"/>
      <c r="C1" s="86"/>
      <c r="D1" s="438"/>
      <c r="E1" s="439"/>
      <c r="F1" s="86"/>
      <c r="G1" s="86"/>
      <c r="H1" s="33"/>
      <c r="I1" s="33"/>
      <c r="J1" s="33"/>
      <c r="K1" s="33"/>
      <c r="L1" s="33"/>
    </row>
    <row r="2" spans="1:12" s="285" customFormat="1" ht="21.75" customHeight="1" x14ac:dyDescent="0.25">
      <c r="A2" s="83" t="s">
        <v>48</v>
      </c>
      <c r="B2" s="83"/>
      <c r="C2" s="83"/>
      <c r="D2" s="440"/>
      <c r="E2" s="441"/>
      <c r="F2" s="85"/>
      <c r="G2" s="85"/>
      <c r="H2" s="31"/>
      <c r="I2" s="31"/>
      <c r="J2" s="31"/>
    </row>
    <row r="3" spans="1:12" s="285" customFormat="1" ht="17.25" customHeight="1" x14ac:dyDescent="0.25">
      <c r="A3" s="86" t="s">
        <v>75</v>
      </c>
      <c r="B3" s="442"/>
      <c r="C3" s="442" t="s">
        <v>74</v>
      </c>
      <c r="D3" s="443"/>
      <c r="E3" s="444"/>
      <c r="F3" s="85"/>
      <c r="G3" s="85"/>
      <c r="H3" s="31"/>
      <c r="I3" s="31"/>
      <c r="J3" s="31"/>
    </row>
    <row r="4" spans="1:12" s="35" customFormat="1" ht="34.5" customHeight="1" thickBot="1" x14ac:dyDescent="0.35">
      <c r="A4" s="445" t="s">
        <v>49</v>
      </c>
      <c r="B4" s="446" t="s">
        <v>50</v>
      </c>
      <c r="C4" s="446" t="s">
        <v>51</v>
      </c>
      <c r="D4" s="447" t="s">
        <v>52</v>
      </c>
      <c r="E4" s="448" t="s">
        <v>53</v>
      </c>
      <c r="F4" s="449" t="s">
        <v>77</v>
      </c>
      <c r="G4" s="449" t="s">
        <v>78</v>
      </c>
      <c r="H4" s="286"/>
    </row>
    <row r="5" spans="1:12" s="35" customFormat="1" x14ac:dyDescent="0.3">
      <c r="A5" s="191" t="s">
        <v>1288</v>
      </c>
      <c r="B5" s="450" t="s">
        <v>1289</v>
      </c>
      <c r="C5" s="451" t="s">
        <v>71</v>
      </c>
      <c r="D5" s="452">
        <v>10276.5</v>
      </c>
      <c r="E5" s="453"/>
      <c r="F5" s="454" t="s">
        <v>1290</v>
      </c>
      <c r="G5" s="454" t="s">
        <v>1291</v>
      </c>
      <c r="H5" s="286"/>
    </row>
    <row r="6" spans="1:12" s="35" customFormat="1" x14ac:dyDescent="0.3">
      <c r="A6" s="191" t="s">
        <v>1288</v>
      </c>
      <c r="B6" s="124" t="s">
        <v>1292</v>
      </c>
      <c r="C6" s="451" t="s">
        <v>71</v>
      </c>
      <c r="D6" s="452">
        <v>9960</v>
      </c>
      <c r="E6" s="453"/>
      <c r="F6" s="454" t="s">
        <v>1293</v>
      </c>
      <c r="G6" s="454" t="s">
        <v>1291</v>
      </c>
      <c r="H6" s="286"/>
    </row>
    <row r="7" spans="1:12" s="35" customFormat="1" x14ac:dyDescent="0.3">
      <c r="A7" s="191" t="s">
        <v>1288</v>
      </c>
      <c r="B7" s="124" t="s">
        <v>1294</v>
      </c>
      <c r="C7" s="451" t="s">
        <v>71</v>
      </c>
      <c r="D7" s="452">
        <v>2240</v>
      </c>
      <c r="E7" s="453"/>
      <c r="F7" s="454" t="s">
        <v>1295</v>
      </c>
      <c r="G7" s="454" t="s">
        <v>1291</v>
      </c>
      <c r="H7" s="286"/>
    </row>
    <row r="8" spans="1:12" s="35" customFormat="1" x14ac:dyDescent="0.3">
      <c r="A8" s="191" t="s">
        <v>1288</v>
      </c>
      <c r="B8" s="124" t="s">
        <v>1296</v>
      </c>
      <c r="C8" s="451" t="s">
        <v>71</v>
      </c>
      <c r="D8" s="452">
        <v>7387.2</v>
      </c>
      <c r="E8" s="453"/>
      <c r="F8" s="454" t="s">
        <v>1297</v>
      </c>
      <c r="G8" s="454" t="s">
        <v>1291</v>
      </c>
      <c r="H8" s="286"/>
    </row>
    <row r="9" spans="1:12" s="35" customFormat="1" x14ac:dyDescent="0.3">
      <c r="A9" s="191" t="s">
        <v>1288</v>
      </c>
      <c r="B9" s="124" t="s">
        <v>1298</v>
      </c>
      <c r="C9" s="451" t="s">
        <v>71</v>
      </c>
      <c r="D9" s="452">
        <v>21614.400000000001</v>
      </c>
      <c r="E9" s="453"/>
      <c r="F9" s="454" t="s">
        <v>1299</v>
      </c>
      <c r="G9" s="454" t="s">
        <v>1291</v>
      </c>
      <c r="H9" s="286"/>
    </row>
    <row r="10" spans="1:12" s="35" customFormat="1" x14ac:dyDescent="0.3">
      <c r="A10" s="191" t="s">
        <v>1288</v>
      </c>
      <c r="B10" s="124" t="s">
        <v>1300</v>
      </c>
      <c r="C10" s="451" t="s">
        <v>71</v>
      </c>
      <c r="D10" s="452">
        <v>56.1</v>
      </c>
      <c r="E10" s="453"/>
      <c r="F10" s="454" t="s">
        <v>1301</v>
      </c>
      <c r="G10" s="454" t="s">
        <v>1291</v>
      </c>
      <c r="H10" s="286"/>
    </row>
    <row r="11" spans="1:12" s="35" customFormat="1" x14ac:dyDescent="0.3">
      <c r="A11" s="191" t="s">
        <v>1288</v>
      </c>
      <c r="B11" s="124" t="s">
        <v>1302</v>
      </c>
      <c r="C11" s="451" t="s">
        <v>71</v>
      </c>
      <c r="D11" s="452">
        <v>1551.33</v>
      </c>
      <c r="E11" s="453"/>
      <c r="F11" s="454" t="s">
        <v>1303</v>
      </c>
      <c r="G11" s="454" t="s">
        <v>1291</v>
      </c>
      <c r="H11" s="286"/>
    </row>
    <row r="12" spans="1:12" s="35" customFormat="1" x14ac:dyDescent="0.3">
      <c r="A12" s="191" t="s">
        <v>1288</v>
      </c>
      <c r="B12" s="124" t="s">
        <v>1304</v>
      </c>
      <c r="C12" s="451" t="s">
        <v>71</v>
      </c>
      <c r="D12" s="452">
        <v>31250</v>
      </c>
      <c r="E12" s="453"/>
      <c r="F12" s="454" t="s">
        <v>1305</v>
      </c>
      <c r="G12" s="454" t="s">
        <v>1291</v>
      </c>
      <c r="H12" s="286"/>
    </row>
    <row r="13" spans="1:12" s="35" customFormat="1" x14ac:dyDescent="0.3">
      <c r="A13" s="191" t="s">
        <v>1288</v>
      </c>
      <c r="B13" s="124" t="s">
        <v>1306</v>
      </c>
      <c r="C13" s="451" t="s">
        <v>71</v>
      </c>
      <c r="D13" s="452">
        <v>2584</v>
      </c>
      <c r="E13" s="453"/>
      <c r="F13" s="454" t="s">
        <v>1307</v>
      </c>
      <c r="G13" s="454" t="s">
        <v>1291</v>
      </c>
      <c r="H13" s="286"/>
    </row>
    <row r="14" spans="1:12" s="35" customFormat="1" x14ac:dyDescent="0.3">
      <c r="A14" s="191" t="s">
        <v>1288</v>
      </c>
      <c r="B14" s="124" t="s">
        <v>1308</v>
      </c>
      <c r="C14" s="451" t="s">
        <v>71</v>
      </c>
      <c r="D14" s="452">
        <v>16812.599999999999</v>
      </c>
      <c r="E14" s="453"/>
      <c r="F14" s="454" t="s">
        <v>1309</v>
      </c>
      <c r="G14" s="454" t="s">
        <v>1291</v>
      </c>
      <c r="H14" s="286"/>
    </row>
    <row r="15" spans="1:12" s="35" customFormat="1" x14ac:dyDescent="0.3">
      <c r="A15" s="191" t="s">
        <v>1288</v>
      </c>
      <c r="B15" s="124" t="s">
        <v>1310</v>
      </c>
      <c r="C15" s="451" t="s">
        <v>71</v>
      </c>
      <c r="D15" s="452">
        <v>506.1</v>
      </c>
      <c r="E15" s="453"/>
      <c r="F15" s="454" t="s">
        <v>1311</v>
      </c>
      <c r="G15" s="454" t="s">
        <v>1291</v>
      </c>
      <c r="H15" s="286"/>
    </row>
    <row r="16" spans="1:12" s="35" customFormat="1" x14ac:dyDescent="0.3">
      <c r="A16" s="191" t="s">
        <v>1288</v>
      </c>
      <c r="B16" s="124" t="s">
        <v>1312</v>
      </c>
      <c r="C16" s="451" t="s">
        <v>71</v>
      </c>
      <c r="D16" s="452">
        <v>2040</v>
      </c>
      <c r="E16" s="453"/>
      <c r="F16" s="454" t="s">
        <v>1313</v>
      </c>
      <c r="G16" s="454" t="s">
        <v>1291</v>
      </c>
      <c r="H16" s="286"/>
    </row>
    <row r="17" spans="1:8" s="35" customFormat="1" x14ac:dyDescent="0.3">
      <c r="A17" s="191" t="s">
        <v>1288</v>
      </c>
      <c r="B17" s="124" t="s">
        <v>1314</v>
      </c>
      <c r="C17" s="451" t="s">
        <v>71</v>
      </c>
      <c r="D17" s="452">
        <v>3584</v>
      </c>
      <c r="E17" s="453"/>
      <c r="F17" s="454" t="s">
        <v>1315</v>
      </c>
      <c r="G17" s="454" t="s">
        <v>1291</v>
      </c>
      <c r="H17" s="286"/>
    </row>
    <row r="18" spans="1:8" s="35" customFormat="1" x14ac:dyDescent="0.3">
      <c r="A18" s="191" t="s">
        <v>1288</v>
      </c>
      <c r="B18" s="124" t="s">
        <v>1316</v>
      </c>
      <c r="C18" s="451" t="s">
        <v>71</v>
      </c>
      <c r="D18" s="452">
        <v>2325</v>
      </c>
      <c r="E18" s="453"/>
      <c r="F18" s="454" t="s">
        <v>1315</v>
      </c>
      <c r="G18" s="454" t="s">
        <v>1291</v>
      </c>
      <c r="H18" s="286"/>
    </row>
    <row r="19" spans="1:8" s="35" customFormat="1" x14ac:dyDescent="0.3">
      <c r="A19" s="191" t="s">
        <v>1288</v>
      </c>
      <c r="B19" s="124" t="s">
        <v>1317</v>
      </c>
      <c r="C19" s="451" t="s">
        <v>71</v>
      </c>
      <c r="D19" s="452">
        <v>9600</v>
      </c>
      <c r="E19" s="453"/>
      <c r="F19" s="454" t="s">
        <v>1315</v>
      </c>
      <c r="G19" s="454" t="s">
        <v>1291</v>
      </c>
      <c r="H19" s="286"/>
    </row>
    <row r="20" spans="1:8" s="35" customFormat="1" x14ac:dyDescent="0.3">
      <c r="A20" s="191" t="s">
        <v>1288</v>
      </c>
      <c r="B20" s="124" t="s">
        <v>1318</v>
      </c>
      <c r="C20" s="451" t="s">
        <v>71</v>
      </c>
      <c r="D20" s="452">
        <v>528</v>
      </c>
      <c r="E20" s="453"/>
      <c r="F20" s="454" t="s">
        <v>1315</v>
      </c>
      <c r="G20" s="454" t="s">
        <v>1291</v>
      </c>
      <c r="H20" s="286"/>
    </row>
    <row r="21" spans="1:8" s="35" customFormat="1" x14ac:dyDescent="0.3">
      <c r="A21" s="191" t="s">
        <v>1288</v>
      </c>
      <c r="B21" s="124" t="s">
        <v>1319</v>
      </c>
      <c r="C21" s="451" t="s">
        <v>71</v>
      </c>
      <c r="D21" s="452">
        <v>4830</v>
      </c>
      <c r="E21" s="453"/>
      <c r="F21" s="454" t="s">
        <v>1315</v>
      </c>
      <c r="G21" s="454" t="s">
        <v>1291</v>
      </c>
      <c r="H21" s="286"/>
    </row>
    <row r="22" spans="1:8" s="35" customFormat="1" x14ac:dyDescent="0.3">
      <c r="A22" s="191" t="s">
        <v>1288</v>
      </c>
      <c r="B22" s="124" t="s">
        <v>1320</v>
      </c>
      <c r="C22" s="451" t="s">
        <v>71</v>
      </c>
      <c r="D22" s="452">
        <v>2800</v>
      </c>
      <c r="E22" s="453"/>
      <c r="F22" s="454" t="s">
        <v>1315</v>
      </c>
      <c r="G22" s="454" t="s">
        <v>1291</v>
      </c>
      <c r="H22" s="286"/>
    </row>
    <row r="23" spans="1:8" s="35" customFormat="1" x14ac:dyDescent="0.3">
      <c r="A23" s="191" t="s">
        <v>1288</v>
      </c>
      <c r="B23" s="124" t="s">
        <v>1321</v>
      </c>
      <c r="C23" s="451" t="s">
        <v>71</v>
      </c>
      <c r="D23" s="452">
        <v>52500</v>
      </c>
      <c r="E23" s="453"/>
      <c r="F23" s="454" t="s">
        <v>1315</v>
      </c>
      <c r="G23" s="454" t="s">
        <v>1291</v>
      </c>
      <c r="H23" s="286"/>
    </row>
    <row r="24" spans="1:8" s="35" customFormat="1" x14ac:dyDescent="0.3">
      <c r="A24" s="191" t="s">
        <v>1288</v>
      </c>
      <c r="B24" s="124" t="s">
        <v>1322</v>
      </c>
      <c r="C24" s="451" t="s">
        <v>71</v>
      </c>
      <c r="D24" s="452">
        <v>2800</v>
      </c>
      <c r="E24" s="453"/>
      <c r="F24" s="454" t="s">
        <v>1315</v>
      </c>
      <c r="G24" s="454" t="s">
        <v>1291</v>
      </c>
      <c r="H24" s="286"/>
    </row>
    <row r="25" spans="1:8" s="35" customFormat="1" x14ac:dyDescent="0.3">
      <c r="A25" s="191" t="s">
        <v>1288</v>
      </c>
      <c r="B25" s="124" t="s">
        <v>1323</v>
      </c>
      <c r="C25" s="451" t="s">
        <v>71</v>
      </c>
      <c r="D25" s="452">
        <v>3280</v>
      </c>
      <c r="E25" s="453"/>
      <c r="F25" s="454" t="s">
        <v>1315</v>
      </c>
      <c r="G25" s="454" t="s">
        <v>1291</v>
      </c>
      <c r="H25" s="286"/>
    </row>
    <row r="26" spans="1:8" s="35" customFormat="1" x14ac:dyDescent="0.3">
      <c r="A26" s="191" t="s">
        <v>1288</v>
      </c>
      <c r="B26" s="124" t="s">
        <v>1324</v>
      </c>
      <c r="C26" s="451" t="s">
        <v>71</v>
      </c>
      <c r="D26" s="452">
        <v>3200</v>
      </c>
      <c r="E26" s="453"/>
      <c r="F26" s="454" t="s">
        <v>1315</v>
      </c>
      <c r="G26" s="454" t="s">
        <v>1291</v>
      </c>
      <c r="H26" s="286"/>
    </row>
    <row r="27" spans="1:8" s="35" customFormat="1" x14ac:dyDescent="0.3">
      <c r="A27" s="191" t="s">
        <v>1288</v>
      </c>
      <c r="B27" s="124" t="s">
        <v>1325</v>
      </c>
      <c r="C27" s="451" t="s">
        <v>71</v>
      </c>
      <c r="D27" s="452">
        <v>3724</v>
      </c>
      <c r="E27" s="453"/>
      <c r="F27" s="454" t="s">
        <v>1315</v>
      </c>
      <c r="G27" s="454" t="s">
        <v>1291</v>
      </c>
      <c r="H27" s="286"/>
    </row>
    <row r="28" spans="1:8" s="35" customFormat="1" x14ac:dyDescent="0.3">
      <c r="A28" s="191" t="s">
        <v>1288</v>
      </c>
      <c r="B28" s="124" t="s">
        <v>1326</v>
      </c>
      <c r="C28" s="451" t="s">
        <v>71</v>
      </c>
      <c r="D28" s="452">
        <v>5320</v>
      </c>
      <c r="E28" s="453"/>
      <c r="F28" s="454" t="s">
        <v>1315</v>
      </c>
      <c r="G28" s="454" t="s">
        <v>1291</v>
      </c>
      <c r="H28" s="286"/>
    </row>
    <row r="29" spans="1:8" s="35" customFormat="1" x14ac:dyDescent="0.3">
      <c r="A29" s="191" t="s">
        <v>1288</v>
      </c>
      <c r="B29" s="124" t="s">
        <v>1327</v>
      </c>
      <c r="C29" s="451" t="s">
        <v>71</v>
      </c>
      <c r="D29" s="452">
        <v>21546</v>
      </c>
      <c r="E29" s="453"/>
      <c r="F29" s="454" t="s">
        <v>1315</v>
      </c>
      <c r="G29" s="454" t="s">
        <v>1291</v>
      </c>
      <c r="H29" s="286"/>
    </row>
    <row r="30" spans="1:8" s="35" customFormat="1" x14ac:dyDescent="0.3">
      <c r="A30" s="191" t="s">
        <v>1288</v>
      </c>
      <c r="B30" s="124" t="s">
        <v>1328</v>
      </c>
      <c r="C30" s="451" t="s">
        <v>71</v>
      </c>
      <c r="D30" s="452">
        <v>350</v>
      </c>
      <c r="E30" s="453"/>
      <c r="F30" s="454" t="s">
        <v>1315</v>
      </c>
      <c r="G30" s="454" t="s">
        <v>1291</v>
      </c>
      <c r="H30" s="286"/>
    </row>
    <row r="31" spans="1:8" s="35" customFormat="1" x14ac:dyDescent="0.3">
      <c r="A31" s="191" t="s">
        <v>1288</v>
      </c>
      <c r="B31" s="124" t="s">
        <v>1329</v>
      </c>
      <c r="C31" s="451" t="s">
        <v>71</v>
      </c>
      <c r="D31" s="452">
        <v>12600</v>
      </c>
      <c r="E31" s="453"/>
      <c r="F31" s="454" t="s">
        <v>1315</v>
      </c>
      <c r="G31" s="454" t="s">
        <v>1291</v>
      </c>
      <c r="H31" s="286"/>
    </row>
    <row r="32" spans="1:8" s="35" customFormat="1" x14ac:dyDescent="0.3">
      <c r="A32" s="191" t="s">
        <v>1288</v>
      </c>
      <c r="B32" s="124" t="s">
        <v>1330</v>
      </c>
      <c r="C32" s="451" t="s">
        <v>71</v>
      </c>
      <c r="D32" s="452">
        <v>3920</v>
      </c>
      <c r="E32" s="453"/>
      <c r="F32" s="454" t="s">
        <v>1315</v>
      </c>
      <c r="G32" s="454" t="s">
        <v>1291</v>
      </c>
      <c r="H32" s="286"/>
    </row>
    <row r="33" spans="1:8" s="35" customFormat="1" x14ac:dyDescent="0.3">
      <c r="A33" s="191" t="s">
        <v>1288</v>
      </c>
      <c r="B33" s="124" t="s">
        <v>1331</v>
      </c>
      <c r="C33" s="451" t="s">
        <v>71</v>
      </c>
      <c r="D33" s="452">
        <v>136</v>
      </c>
      <c r="E33" s="453"/>
      <c r="F33" s="454" t="s">
        <v>1315</v>
      </c>
      <c r="G33" s="454" t="s">
        <v>1291</v>
      </c>
      <c r="H33" s="286"/>
    </row>
    <row r="34" spans="1:8" s="35" customFormat="1" x14ac:dyDescent="0.3">
      <c r="A34" s="191" t="s">
        <v>1288</v>
      </c>
      <c r="B34" s="124" t="s">
        <v>1332</v>
      </c>
      <c r="C34" s="451" t="s">
        <v>71</v>
      </c>
      <c r="D34" s="452">
        <v>167</v>
      </c>
      <c r="E34" s="453"/>
      <c r="F34" s="454" t="s">
        <v>1315</v>
      </c>
      <c r="G34" s="454" t="s">
        <v>1291</v>
      </c>
      <c r="H34" s="286"/>
    </row>
    <row r="35" spans="1:8" s="35" customFormat="1" x14ac:dyDescent="0.3">
      <c r="A35" s="191" t="s">
        <v>1288</v>
      </c>
      <c r="B35" s="124" t="s">
        <v>1333</v>
      </c>
      <c r="C35" s="451" t="s">
        <v>71</v>
      </c>
      <c r="D35" s="452">
        <v>3200</v>
      </c>
      <c r="E35" s="453"/>
      <c r="F35" s="454" t="s">
        <v>1315</v>
      </c>
      <c r="G35" s="454" t="s">
        <v>1291</v>
      </c>
      <c r="H35" s="286"/>
    </row>
    <row r="36" spans="1:8" s="35" customFormat="1" x14ac:dyDescent="0.3">
      <c r="A36" s="191" t="s">
        <v>1288</v>
      </c>
      <c r="B36" s="124" t="s">
        <v>1334</v>
      </c>
      <c r="C36" s="451" t="s">
        <v>71</v>
      </c>
      <c r="D36" s="452">
        <v>2100</v>
      </c>
      <c r="E36" s="453"/>
      <c r="F36" s="454" t="s">
        <v>1315</v>
      </c>
      <c r="G36" s="454" t="s">
        <v>1291</v>
      </c>
      <c r="H36" s="286"/>
    </row>
    <row r="37" spans="1:8" s="35" customFormat="1" x14ac:dyDescent="0.3">
      <c r="A37" s="191" t="s">
        <v>1288</v>
      </c>
      <c r="B37" s="124" t="s">
        <v>1335</v>
      </c>
      <c r="C37" s="451" t="s">
        <v>71</v>
      </c>
      <c r="D37" s="452">
        <v>9804</v>
      </c>
      <c r="E37" s="453"/>
      <c r="F37" s="454" t="s">
        <v>1315</v>
      </c>
      <c r="G37" s="454" t="s">
        <v>1291</v>
      </c>
      <c r="H37" s="286"/>
    </row>
    <row r="38" spans="1:8" s="35" customFormat="1" x14ac:dyDescent="0.3">
      <c r="A38" s="191" t="s">
        <v>1288</v>
      </c>
      <c r="B38" s="124" t="s">
        <v>1336</v>
      </c>
      <c r="C38" s="451" t="s">
        <v>71</v>
      </c>
      <c r="D38" s="452">
        <v>2356</v>
      </c>
      <c r="E38" s="453"/>
      <c r="F38" s="454" t="s">
        <v>1315</v>
      </c>
      <c r="G38" s="454" t="s">
        <v>1291</v>
      </c>
      <c r="H38" s="286"/>
    </row>
    <row r="39" spans="1:8" s="35" customFormat="1" x14ac:dyDescent="0.3">
      <c r="A39" s="191" t="s">
        <v>1288</v>
      </c>
      <c r="B39" s="124" t="s">
        <v>1337</v>
      </c>
      <c r="C39" s="451" t="s">
        <v>71</v>
      </c>
      <c r="D39" s="452">
        <v>79.8</v>
      </c>
      <c r="E39" s="453"/>
      <c r="F39" s="454" t="s">
        <v>1315</v>
      </c>
      <c r="G39" s="454" t="s">
        <v>1291</v>
      </c>
      <c r="H39" s="286"/>
    </row>
    <row r="40" spans="1:8" s="35" customFormat="1" x14ac:dyDescent="0.3">
      <c r="A40" s="191" t="s">
        <v>1288</v>
      </c>
      <c r="B40" s="124" t="s">
        <v>1338</v>
      </c>
      <c r="C40" s="451" t="s">
        <v>71</v>
      </c>
      <c r="D40" s="452">
        <v>4440</v>
      </c>
      <c r="E40" s="453"/>
      <c r="F40" s="454" t="s">
        <v>1315</v>
      </c>
      <c r="G40" s="454" t="s">
        <v>1291</v>
      </c>
      <c r="H40" s="286"/>
    </row>
    <row r="41" spans="1:8" s="35" customFormat="1" x14ac:dyDescent="0.3">
      <c r="A41" s="191" t="s">
        <v>1288</v>
      </c>
      <c r="B41" s="124" t="s">
        <v>1339</v>
      </c>
      <c r="C41" s="451" t="s">
        <v>71</v>
      </c>
      <c r="D41" s="452">
        <v>3388</v>
      </c>
      <c r="E41" s="453"/>
      <c r="F41" s="454" t="s">
        <v>1315</v>
      </c>
      <c r="G41" s="454" t="s">
        <v>1291</v>
      </c>
      <c r="H41" s="286"/>
    </row>
    <row r="42" spans="1:8" s="35" customFormat="1" x14ac:dyDescent="0.3">
      <c r="A42" s="191" t="s">
        <v>1288</v>
      </c>
      <c r="B42" s="124" t="s">
        <v>1340</v>
      </c>
      <c r="C42" s="451" t="s">
        <v>71</v>
      </c>
      <c r="D42" s="452">
        <v>14700</v>
      </c>
      <c r="E42" s="453"/>
      <c r="F42" s="454" t="s">
        <v>1315</v>
      </c>
      <c r="G42" s="454" t="s">
        <v>1291</v>
      </c>
      <c r="H42" s="286"/>
    </row>
    <row r="43" spans="1:8" s="35" customFormat="1" x14ac:dyDescent="0.3">
      <c r="A43" s="191" t="s">
        <v>1288</v>
      </c>
      <c r="B43" s="124" t="s">
        <v>1341</v>
      </c>
      <c r="C43" s="451" t="s">
        <v>71</v>
      </c>
      <c r="D43" s="452">
        <v>756</v>
      </c>
      <c r="E43" s="453"/>
      <c r="F43" s="454" t="s">
        <v>1315</v>
      </c>
      <c r="G43" s="454" t="s">
        <v>1291</v>
      </c>
      <c r="H43" s="286"/>
    </row>
    <row r="44" spans="1:8" s="35" customFormat="1" x14ac:dyDescent="0.3">
      <c r="A44" s="191" t="s">
        <v>1288</v>
      </c>
      <c r="B44" s="124" t="s">
        <v>1342</v>
      </c>
      <c r="C44" s="451" t="s">
        <v>71</v>
      </c>
      <c r="D44" s="452">
        <v>200.64</v>
      </c>
      <c r="E44" s="453"/>
      <c r="F44" s="454" t="s">
        <v>1315</v>
      </c>
      <c r="G44" s="454" t="s">
        <v>1291</v>
      </c>
      <c r="H44" s="286"/>
    </row>
    <row r="45" spans="1:8" s="35" customFormat="1" x14ac:dyDescent="0.3">
      <c r="A45" s="191" t="s">
        <v>1288</v>
      </c>
      <c r="B45" s="124" t="s">
        <v>1343</v>
      </c>
      <c r="C45" s="451" t="s">
        <v>71</v>
      </c>
      <c r="D45" s="452">
        <v>1737.45</v>
      </c>
      <c r="E45" s="453"/>
      <c r="F45" s="454" t="s">
        <v>1315</v>
      </c>
      <c r="G45" s="454" t="s">
        <v>1291</v>
      </c>
      <c r="H45" s="286"/>
    </row>
    <row r="46" spans="1:8" s="35" customFormat="1" x14ac:dyDescent="0.3">
      <c r="A46" s="191" t="s">
        <v>1288</v>
      </c>
      <c r="B46" s="124" t="s">
        <v>1344</v>
      </c>
      <c r="C46" s="451" t="s">
        <v>71</v>
      </c>
      <c r="D46" s="452">
        <v>8568</v>
      </c>
      <c r="E46" s="453"/>
      <c r="F46" s="454" t="s">
        <v>1315</v>
      </c>
      <c r="G46" s="454" t="s">
        <v>1291</v>
      </c>
      <c r="H46" s="286"/>
    </row>
    <row r="47" spans="1:8" s="35" customFormat="1" x14ac:dyDescent="0.3">
      <c r="A47" s="191" t="s">
        <v>1288</v>
      </c>
      <c r="B47" s="124" t="s">
        <v>1345</v>
      </c>
      <c r="C47" s="451" t="s">
        <v>71</v>
      </c>
      <c r="D47" s="452">
        <v>30.12</v>
      </c>
      <c r="E47" s="453"/>
      <c r="F47" s="454" t="s">
        <v>1315</v>
      </c>
      <c r="G47" s="454" t="s">
        <v>1291</v>
      </c>
      <c r="H47" s="286"/>
    </row>
    <row r="48" spans="1:8" s="35" customFormat="1" x14ac:dyDescent="0.3">
      <c r="A48" s="191" t="s">
        <v>1288</v>
      </c>
      <c r="B48" s="124" t="s">
        <v>1346</v>
      </c>
      <c r="C48" s="451" t="s">
        <v>71</v>
      </c>
      <c r="D48" s="452">
        <v>164.16</v>
      </c>
      <c r="E48" s="453"/>
      <c r="F48" s="454" t="s">
        <v>1315</v>
      </c>
      <c r="G48" s="454" t="s">
        <v>1291</v>
      </c>
      <c r="H48" s="286"/>
    </row>
    <row r="49" spans="1:8" s="35" customFormat="1" x14ac:dyDescent="0.3">
      <c r="A49" s="191" t="s">
        <v>1288</v>
      </c>
      <c r="B49" s="124" t="s">
        <v>1347</v>
      </c>
      <c r="C49" s="451" t="s">
        <v>71</v>
      </c>
      <c r="D49" s="452">
        <v>73.08</v>
      </c>
      <c r="E49" s="453"/>
      <c r="F49" s="454" t="s">
        <v>1315</v>
      </c>
      <c r="G49" s="454" t="s">
        <v>1291</v>
      </c>
      <c r="H49" s="286"/>
    </row>
    <row r="50" spans="1:8" s="35" customFormat="1" x14ac:dyDescent="0.3">
      <c r="A50" s="191" t="s">
        <v>1288</v>
      </c>
      <c r="B50" s="124" t="s">
        <v>1348</v>
      </c>
      <c r="C50" s="451" t="s">
        <v>71</v>
      </c>
      <c r="D50" s="452">
        <v>14385</v>
      </c>
      <c r="E50" s="453"/>
      <c r="F50" s="454" t="s">
        <v>1315</v>
      </c>
      <c r="G50" s="454" t="s">
        <v>1291</v>
      </c>
      <c r="H50" s="286"/>
    </row>
    <row r="51" spans="1:8" s="35" customFormat="1" x14ac:dyDescent="0.3">
      <c r="A51" s="191" t="s">
        <v>1288</v>
      </c>
      <c r="B51" s="124" t="s">
        <v>1349</v>
      </c>
      <c r="C51" s="451" t="s">
        <v>71</v>
      </c>
      <c r="D51" s="452">
        <v>750</v>
      </c>
      <c r="E51" s="453"/>
      <c r="F51" s="454" t="s">
        <v>1315</v>
      </c>
      <c r="G51" s="454" t="s">
        <v>1291</v>
      </c>
      <c r="H51" s="286"/>
    </row>
    <row r="52" spans="1:8" s="35" customFormat="1" x14ac:dyDescent="0.3">
      <c r="A52" s="191" t="s">
        <v>1288</v>
      </c>
      <c r="B52" s="124" t="s">
        <v>1350</v>
      </c>
      <c r="C52" s="451" t="s">
        <v>71</v>
      </c>
      <c r="D52" s="452">
        <v>60</v>
      </c>
      <c r="E52" s="453"/>
      <c r="F52" s="454" t="s">
        <v>1315</v>
      </c>
      <c r="G52" s="454" t="s">
        <v>1291</v>
      </c>
      <c r="H52" s="286"/>
    </row>
    <row r="53" spans="1:8" s="35" customFormat="1" x14ac:dyDescent="0.3">
      <c r="A53" s="191" t="s">
        <v>1288</v>
      </c>
      <c r="B53" s="124" t="s">
        <v>1351</v>
      </c>
      <c r="C53" s="451" t="s">
        <v>71</v>
      </c>
      <c r="D53" s="452">
        <v>715</v>
      </c>
      <c r="E53" s="453"/>
      <c r="F53" s="454" t="s">
        <v>1315</v>
      </c>
      <c r="G53" s="454" t="s">
        <v>1291</v>
      </c>
      <c r="H53" s="286"/>
    </row>
    <row r="54" spans="1:8" s="35" customFormat="1" x14ac:dyDescent="0.3">
      <c r="A54" s="191" t="s">
        <v>1288</v>
      </c>
      <c r="B54" s="124" t="s">
        <v>1352</v>
      </c>
      <c r="C54" s="451" t="s">
        <v>71</v>
      </c>
      <c r="D54" s="452">
        <v>5025</v>
      </c>
      <c r="E54" s="453"/>
      <c r="F54" s="454" t="s">
        <v>1315</v>
      </c>
      <c r="G54" s="454" t="s">
        <v>1291</v>
      </c>
      <c r="H54" s="286"/>
    </row>
    <row r="55" spans="1:8" s="35" customFormat="1" x14ac:dyDescent="0.3">
      <c r="A55" s="191" t="s">
        <v>1288</v>
      </c>
      <c r="B55" s="124" t="s">
        <v>1353</v>
      </c>
      <c r="C55" s="451" t="s">
        <v>71</v>
      </c>
      <c r="D55" s="452">
        <v>170</v>
      </c>
      <c r="E55" s="453"/>
      <c r="F55" s="454" t="s">
        <v>1315</v>
      </c>
      <c r="G55" s="454" t="s">
        <v>1291</v>
      </c>
      <c r="H55" s="286"/>
    </row>
    <row r="56" spans="1:8" s="35" customFormat="1" x14ac:dyDescent="0.3">
      <c r="A56" s="191" t="s">
        <v>1288</v>
      </c>
      <c r="B56" s="124" t="s">
        <v>1354</v>
      </c>
      <c r="C56" s="451" t="s">
        <v>71</v>
      </c>
      <c r="D56" s="452">
        <v>15770</v>
      </c>
      <c r="E56" s="453"/>
      <c r="F56" s="454" t="s">
        <v>1315</v>
      </c>
      <c r="G56" s="454" t="s">
        <v>1291</v>
      </c>
      <c r="H56" s="286"/>
    </row>
    <row r="57" spans="1:8" s="35" customFormat="1" x14ac:dyDescent="0.3">
      <c r="A57" s="191" t="s">
        <v>1288</v>
      </c>
      <c r="B57" s="124" t="s">
        <v>1355</v>
      </c>
      <c r="C57" s="451" t="s">
        <v>71</v>
      </c>
      <c r="D57" s="452">
        <v>358.8</v>
      </c>
      <c r="E57" s="453"/>
      <c r="F57" s="454" t="s">
        <v>1315</v>
      </c>
      <c r="G57" s="454" t="s">
        <v>1291</v>
      </c>
      <c r="H57" s="286"/>
    </row>
    <row r="58" spans="1:8" s="35" customFormat="1" x14ac:dyDescent="0.3">
      <c r="A58" s="191" t="s">
        <v>1288</v>
      </c>
      <c r="B58" s="124" t="s">
        <v>1356</v>
      </c>
      <c r="C58" s="451" t="s">
        <v>71</v>
      </c>
      <c r="D58" s="452">
        <v>525</v>
      </c>
      <c r="E58" s="453"/>
      <c r="F58" s="454" t="s">
        <v>1315</v>
      </c>
      <c r="G58" s="454" t="s">
        <v>1291</v>
      </c>
      <c r="H58" s="286"/>
    </row>
    <row r="59" spans="1:8" s="35" customFormat="1" x14ac:dyDescent="0.3">
      <c r="A59" s="191" t="s">
        <v>1288</v>
      </c>
      <c r="B59" s="124" t="s">
        <v>1357</v>
      </c>
      <c r="C59" s="451" t="s">
        <v>71</v>
      </c>
      <c r="D59" s="452">
        <v>410</v>
      </c>
      <c r="E59" s="453"/>
      <c r="F59" s="454" t="s">
        <v>1315</v>
      </c>
      <c r="G59" s="454" t="s">
        <v>1291</v>
      </c>
      <c r="H59" s="286"/>
    </row>
    <row r="60" spans="1:8" s="35" customFormat="1" x14ac:dyDescent="0.3">
      <c r="A60" s="191" t="s">
        <v>1288</v>
      </c>
      <c r="B60" s="124" t="s">
        <v>1358</v>
      </c>
      <c r="C60" s="451" t="s">
        <v>71</v>
      </c>
      <c r="D60" s="452">
        <v>2407.9</v>
      </c>
      <c r="E60" s="453"/>
      <c r="F60" s="454" t="s">
        <v>1315</v>
      </c>
      <c r="G60" s="454" t="s">
        <v>1291</v>
      </c>
      <c r="H60" s="286"/>
    </row>
    <row r="61" spans="1:8" s="35" customFormat="1" x14ac:dyDescent="0.3">
      <c r="A61" s="191" t="s">
        <v>1288</v>
      </c>
      <c r="B61" s="124" t="s">
        <v>1359</v>
      </c>
      <c r="C61" s="451" t="s">
        <v>71</v>
      </c>
      <c r="D61" s="452">
        <v>25878</v>
      </c>
      <c r="E61" s="453"/>
      <c r="F61" s="454" t="s">
        <v>1315</v>
      </c>
      <c r="G61" s="454" t="s">
        <v>1291</v>
      </c>
      <c r="H61" s="286"/>
    </row>
    <row r="62" spans="1:8" s="35" customFormat="1" x14ac:dyDescent="0.3">
      <c r="A62" s="191" t="s">
        <v>1288</v>
      </c>
      <c r="B62" s="124" t="s">
        <v>1360</v>
      </c>
      <c r="C62" s="451" t="s">
        <v>71</v>
      </c>
      <c r="D62" s="452">
        <v>6301.8</v>
      </c>
      <c r="E62" s="453"/>
      <c r="F62" s="454" t="s">
        <v>1315</v>
      </c>
      <c r="G62" s="454" t="s">
        <v>1291</v>
      </c>
      <c r="H62" s="286"/>
    </row>
    <row r="63" spans="1:8" s="35" customFormat="1" x14ac:dyDescent="0.3">
      <c r="A63" s="191" t="s">
        <v>1288</v>
      </c>
      <c r="B63" s="124" t="s">
        <v>1361</v>
      </c>
      <c r="C63" s="451" t="s">
        <v>71</v>
      </c>
      <c r="D63" s="452">
        <v>7434</v>
      </c>
      <c r="E63" s="453"/>
      <c r="F63" s="454" t="s">
        <v>1315</v>
      </c>
      <c r="G63" s="454" t="s">
        <v>1291</v>
      </c>
      <c r="H63" s="286"/>
    </row>
    <row r="64" spans="1:8" s="35" customFormat="1" x14ac:dyDescent="0.3">
      <c r="A64" s="191" t="s">
        <v>1288</v>
      </c>
      <c r="B64" s="124" t="s">
        <v>1362</v>
      </c>
      <c r="C64" s="451" t="s">
        <v>71</v>
      </c>
      <c r="D64" s="452">
        <v>780</v>
      </c>
      <c r="E64" s="453"/>
      <c r="F64" s="454" t="s">
        <v>1315</v>
      </c>
      <c r="G64" s="454" t="s">
        <v>1291</v>
      </c>
      <c r="H64" s="286"/>
    </row>
    <row r="65" spans="1:8" s="35" customFormat="1" x14ac:dyDescent="0.3">
      <c r="A65" s="191" t="s">
        <v>1288</v>
      </c>
      <c r="B65" s="124" t="s">
        <v>1363</v>
      </c>
      <c r="C65" s="451" t="s">
        <v>71</v>
      </c>
      <c r="D65" s="452">
        <v>410</v>
      </c>
      <c r="E65" s="453"/>
      <c r="F65" s="454" t="s">
        <v>1315</v>
      </c>
      <c r="G65" s="454" t="s">
        <v>1291</v>
      </c>
      <c r="H65" s="286"/>
    </row>
    <row r="66" spans="1:8" s="35" customFormat="1" x14ac:dyDescent="0.3">
      <c r="A66" s="191" t="s">
        <v>1288</v>
      </c>
      <c r="B66" s="124" t="s">
        <v>1364</v>
      </c>
      <c r="C66" s="451" t="s">
        <v>71</v>
      </c>
      <c r="D66" s="452">
        <v>372.85</v>
      </c>
      <c r="E66" s="453"/>
      <c r="F66" s="454" t="s">
        <v>1315</v>
      </c>
      <c r="G66" s="454" t="s">
        <v>1291</v>
      </c>
      <c r="H66" s="286"/>
    </row>
    <row r="67" spans="1:8" s="35" customFormat="1" x14ac:dyDescent="0.3">
      <c r="A67" s="191" t="s">
        <v>1288</v>
      </c>
      <c r="B67" s="124" t="s">
        <v>1365</v>
      </c>
      <c r="C67" s="451" t="s">
        <v>71</v>
      </c>
      <c r="D67" s="452">
        <v>19763.7</v>
      </c>
      <c r="E67" s="453"/>
      <c r="F67" s="454" t="s">
        <v>1315</v>
      </c>
      <c r="G67" s="454" t="s">
        <v>1291</v>
      </c>
      <c r="H67" s="286"/>
    </row>
    <row r="68" spans="1:8" s="35" customFormat="1" x14ac:dyDescent="0.3">
      <c r="A68" s="191" t="s">
        <v>1288</v>
      </c>
      <c r="B68" s="124" t="s">
        <v>1366</v>
      </c>
      <c r="C68" s="451" t="s">
        <v>71</v>
      </c>
      <c r="D68" s="452">
        <v>3619.77</v>
      </c>
      <c r="E68" s="453"/>
      <c r="F68" s="454" t="s">
        <v>1315</v>
      </c>
      <c r="G68" s="454" t="s">
        <v>1291</v>
      </c>
      <c r="H68" s="286"/>
    </row>
    <row r="69" spans="1:8" s="35" customFormat="1" x14ac:dyDescent="0.3">
      <c r="A69" s="191" t="s">
        <v>1288</v>
      </c>
      <c r="B69" s="124" t="s">
        <v>1367</v>
      </c>
      <c r="C69" s="451" t="s">
        <v>71</v>
      </c>
      <c r="D69" s="452">
        <v>830.52</v>
      </c>
      <c r="E69" s="453"/>
      <c r="F69" s="454" t="s">
        <v>1315</v>
      </c>
      <c r="G69" s="454" t="s">
        <v>1291</v>
      </c>
      <c r="H69" s="286"/>
    </row>
    <row r="70" spans="1:8" s="35" customFormat="1" x14ac:dyDescent="0.3">
      <c r="A70" s="191" t="s">
        <v>1288</v>
      </c>
      <c r="B70" s="455" t="s">
        <v>1368</v>
      </c>
      <c r="C70" s="451" t="s">
        <v>71</v>
      </c>
      <c r="D70" s="452">
        <v>16800</v>
      </c>
      <c r="E70" s="453"/>
      <c r="F70" s="454" t="s">
        <v>1315</v>
      </c>
      <c r="G70" s="454" t="s">
        <v>1291</v>
      </c>
      <c r="H70" s="286"/>
    </row>
    <row r="71" spans="1:8" s="35" customFormat="1" x14ac:dyDescent="0.3">
      <c r="A71" s="191" t="s">
        <v>1288</v>
      </c>
      <c r="B71" s="124" t="s">
        <v>1369</v>
      </c>
      <c r="C71" s="451" t="s">
        <v>71</v>
      </c>
      <c r="D71" s="452">
        <v>1710</v>
      </c>
      <c r="E71" s="453"/>
      <c r="F71" s="454" t="s">
        <v>1315</v>
      </c>
      <c r="G71" s="454" t="s">
        <v>1291</v>
      </c>
      <c r="H71" s="286"/>
    </row>
    <row r="72" spans="1:8" s="35" customFormat="1" x14ac:dyDescent="0.3">
      <c r="A72" s="191" t="s">
        <v>1288</v>
      </c>
      <c r="B72" s="124" t="s">
        <v>1370</v>
      </c>
      <c r="C72" s="451" t="s">
        <v>71</v>
      </c>
      <c r="D72" s="452">
        <v>88.62</v>
      </c>
      <c r="E72" s="453"/>
      <c r="F72" s="454" t="s">
        <v>1315</v>
      </c>
      <c r="G72" s="454" t="s">
        <v>1291</v>
      </c>
      <c r="H72" s="286"/>
    </row>
    <row r="73" spans="1:8" s="35" customFormat="1" x14ac:dyDescent="0.3">
      <c r="A73" s="191" t="s">
        <v>1288</v>
      </c>
      <c r="B73" s="124" t="s">
        <v>1371</v>
      </c>
      <c r="C73" s="451" t="s">
        <v>71</v>
      </c>
      <c r="D73" s="452">
        <v>3670.35</v>
      </c>
      <c r="E73" s="453"/>
      <c r="F73" s="454" t="s">
        <v>1315</v>
      </c>
      <c r="G73" s="454" t="s">
        <v>1291</v>
      </c>
      <c r="H73" s="286"/>
    </row>
    <row r="74" spans="1:8" s="35" customFormat="1" x14ac:dyDescent="0.3">
      <c r="A74" s="191" t="s">
        <v>1288</v>
      </c>
      <c r="B74" s="124" t="s">
        <v>1372</v>
      </c>
      <c r="C74" s="451" t="s">
        <v>71</v>
      </c>
      <c r="D74" s="452">
        <v>421</v>
      </c>
      <c r="E74" s="453"/>
      <c r="F74" s="454" t="s">
        <v>1315</v>
      </c>
      <c r="G74" s="454" t="s">
        <v>1291</v>
      </c>
      <c r="H74" s="286"/>
    </row>
    <row r="75" spans="1:8" s="35" customFormat="1" x14ac:dyDescent="0.3">
      <c r="A75" s="191" t="s">
        <v>1288</v>
      </c>
      <c r="B75" s="124" t="s">
        <v>1373</v>
      </c>
      <c r="C75" s="451" t="s">
        <v>71</v>
      </c>
      <c r="D75" s="452">
        <v>15133</v>
      </c>
      <c r="E75" s="453"/>
      <c r="F75" s="454" t="s">
        <v>1315</v>
      </c>
      <c r="G75" s="454" t="s">
        <v>1291</v>
      </c>
      <c r="H75" s="286"/>
    </row>
    <row r="76" spans="1:8" s="35" customFormat="1" x14ac:dyDescent="0.3">
      <c r="A76" s="191" t="s">
        <v>1288</v>
      </c>
      <c r="B76" s="456" t="s">
        <v>95</v>
      </c>
      <c r="C76" s="451" t="s">
        <v>2</v>
      </c>
      <c r="D76" s="452">
        <v>1599</v>
      </c>
      <c r="E76" s="453"/>
      <c r="F76" s="108" t="s">
        <v>1374</v>
      </c>
      <c r="G76" s="108" t="s">
        <v>1375</v>
      </c>
      <c r="H76" s="286"/>
    </row>
    <row r="77" spans="1:8" s="35" customFormat="1" x14ac:dyDescent="0.3">
      <c r="A77" s="191" t="s">
        <v>1288</v>
      </c>
      <c r="B77" s="191" t="s">
        <v>1376</v>
      </c>
      <c r="C77" s="451" t="s">
        <v>2</v>
      </c>
      <c r="D77" s="452">
        <v>3499</v>
      </c>
      <c r="E77" s="453"/>
      <c r="F77" s="108" t="s">
        <v>1377</v>
      </c>
      <c r="G77" s="108" t="s">
        <v>1378</v>
      </c>
      <c r="H77" s="286"/>
    </row>
    <row r="78" spans="1:8" s="35" customFormat="1" x14ac:dyDescent="0.3">
      <c r="A78" s="191"/>
      <c r="B78" s="191"/>
      <c r="C78" s="451"/>
      <c r="D78" s="452"/>
      <c r="E78" s="457">
        <f>SUM(D5:D77)</f>
        <v>439973.79000000004</v>
      </c>
      <c r="F78" s="108"/>
      <c r="G78" s="108"/>
      <c r="H78" s="286"/>
    </row>
    <row r="79" spans="1:8" s="35" customFormat="1" x14ac:dyDescent="0.3">
      <c r="A79" s="287"/>
      <c r="B79" s="287"/>
      <c r="C79" s="288"/>
      <c r="D79" s="373"/>
      <c r="E79" s="368"/>
      <c r="F79" s="291"/>
      <c r="G79" s="291"/>
      <c r="H79" s="286"/>
    </row>
    <row r="80" spans="1:8" s="35" customFormat="1" x14ac:dyDescent="0.3">
      <c r="A80" s="287" t="s">
        <v>1379</v>
      </c>
      <c r="B80" s="287" t="s">
        <v>1380</v>
      </c>
      <c r="C80" s="288" t="s">
        <v>2</v>
      </c>
      <c r="D80" s="373">
        <v>16194</v>
      </c>
      <c r="E80" s="368"/>
      <c r="F80" s="291" t="s">
        <v>819</v>
      </c>
      <c r="G80" s="291" t="s">
        <v>1381</v>
      </c>
      <c r="H80" s="286"/>
    </row>
    <row r="81" spans="1:8" s="35" customFormat="1" x14ac:dyDescent="0.3">
      <c r="A81" s="287" t="s">
        <v>1379</v>
      </c>
      <c r="B81" s="287" t="s">
        <v>1382</v>
      </c>
      <c r="C81" s="288" t="s">
        <v>71</v>
      </c>
      <c r="D81" s="373">
        <v>894</v>
      </c>
      <c r="E81" s="368"/>
      <c r="F81" s="291" t="s">
        <v>819</v>
      </c>
      <c r="G81" s="291" t="s">
        <v>1381</v>
      </c>
      <c r="H81" s="286"/>
    </row>
    <row r="82" spans="1:8" s="35" customFormat="1" x14ac:dyDescent="0.3">
      <c r="A82" s="287" t="s">
        <v>1379</v>
      </c>
      <c r="B82" s="287" t="s">
        <v>1383</v>
      </c>
      <c r="C82" s="288" t="s">
        <v>71</v>
      </c>
      <c r="D82" s="373">
        <v>1590</v>
      </c>
      <c r="E82" s="368"/>
      <c r="F82" s="291" t="s">
        <v>819</v>
      </c>
      <c r="G82" s="291" t="s">
        <v>1381</v>
      </c>
      <c r="H82" s="286"/>
    </row>
    <row r="83" spans="1:8" s="35" customFormat="1" x14ac:dyDescent="0.3">
      <c r="A83" s="287" t="s">
        <v>1384</v>
      </c>
      <c r="B83" s="287" t="s">
        <v>1385</v>
      </c>
      <c r="C83" s="288" t="s">
        <v>2</v>
      </c>
      <c r="D83" s="373">
        <v>3999</v>
      </c>
      <c r="E83" s="369"/>
      <c r="F83" s="291" t="s">
        <v>1386</v>
      </c>
      <c r="G83" s="291" t="s">
        <v>1381</v>
      </c>
      <c r="H83" s="286"/>
    </row>
    <row r="84" spans="1:8" s="35" customFormat="1" x14ac:dyDescent="0.3">
      <c r="A84" s="287" t="s">
        <v>1387</v>
      </c>
      <c r="B84" s="287" t="s">
        <v>1388</v>
      </c>
      <c r="C84" s="288" t="s">
        <v>2</v>
      </c>
      <c r="D84" s="373">
        <v>66126.36</v>
      </c>
      <c r="E84" s="368"/>
      <c r="F84" s="291" t="s">
        <v>1386</v>
      </c>
      <c r="G84" s="291" t="s">
        <v>1381</v>
      </c>
      <c r="H84" s="286"/>
    </row>
    <row r="85" spans="1:8" s="35" customFormat="1" x14ac:dyDescent="0.3">
      <c r="A85" s="287"/>
      <c r="B85" s="287"/>
      <c r="C85" s="288"/>
      <c r="D85" s="373"/>
      <c r="E85" s="369">
        <f>SUM(D80:D84)</f>
        <v>88803.36</v>
      </c>
      <c r="F85" s="291"/>
      <c r="G85" s="291"/>
      <c r="H85" s="286"/>
    </row>
    <row r="86" spans="1:8" s="35" customFormat="1" x14ac:dyDescent="0.3">
      <c r="A86" s="287"/>
      <c r="B86" s="287"/>
      <c r="C86" s="288"/>
      <c r="D86" s="373"/>
      <c r="E86" s="369"/>
      <c r="F86" s="291"/>
      <c r="G86" s="291"/>
      <c r="H86" s="286"/>
    </row>
    <row r="87" spans="1:8" s="35" customFormat="1" x14ac:dyDescent="0.3">
      <c r="A87" s="287" t="s">
        <v>1389</v>
      </c>
      <c r="B87" s="287" t="s">
        <v>1390</v>
      </c>
      <c r="C87" s="288" t="s">
        <v>2</v>
      </c>
      <c r="D87" s="373">
        <v>2699</v>
      </c>
      <c r="E87" s="369"/>
      <c r="F87" s="291" t="s">
        <v>1377</v>
      </c>
      <c r="G87" s="291" t="s">
        <v>1391</v>
      </c>
      <c r="H87" s="286"/>
    </row>
    <row r="88" spans="1:8" s="35" customFormat="1" x14ac:dyDescent="0.3">
      <c r="A88" s="287"/>
      <c r="B88" s="287"/>
      <c r="C88" s="288"/>
      <c r="D88" s="373"/>
      <c r="E88" s="369">
        <f>SUM(D87:D87)</f>
        <v>2699</v>
      </c>
      <c r="F88" s="291"/>
      <c r="G88" s="291"/>
      <c r="H88" s="286"/>
    </row>
    <row r="89" spans="1:8" s="35" customFormat="1" x14ac:dyDescent="0.3">
      <c r="A89" s="287"/>
      <c r="B89" s="287"/>
      <c r="C89" s="288"/>
      <c r="D89" s="373"/>
      <c r="E89" s="369"/>
      <c r="F89" s="291"/>
      <c r="G89" s="291"/>
      <c r="H89" s="286"/>
    </row>
    <row r="90" spans="1:8" s="35" customFormat="1" x14ac:dyDescent="0.3">
      <c r="A90" s="287" t="s">
        <v>1392</v>
      </c>
      <c r="B90" s="287" t="s">
        <v>1393</v>
      </c>
      <c r="C90" s="288" t="s">
        <v>2</v>
      </c>
      <c r="D90" s="373">
        <v>4999</v>
      </c>
      <c r="E90" s="369"/>
      <c r="F90" s="291" t="s">
        <v>1377</v>
      </c>
      <c r="G90" s="291" t="s">
        <v>1394</v>
      </c>
      <c r="H90" s="286"/>
    </row>
    <row r="91" spans="1:8" s="35" customFormat="1" x14ac:dyDescent="0.3">
      <c r="A91" s="287" t="s">
        <v>1392</v>
      </c>
      <c r="B91" s="287" t="s">
        <v>1395</v>
      </c>
      <c r="C91" s="288" t="s">
        <v>2</v>
      </c>
      <c r="D91" s="373">
        <v>66126.36</v>
      </c>
      <c r="E91" s="369"/>
      <c r="F91" s="291" t="s">
        <v>1377</v>
      </c>
      <c r="G91" s="291" t="s">
        <v>1396</v>
      </c>
      <c r="H91" s="286"/>
    </row>
    <row r="92" spans="1:8" s="35" customFormat="1" x14ac:dyDescent="0.3">
      <c r="A92" s="287" t="s">
        <v>1392</v>
      </c>
      <c r="B92" s="287" t="s">
        <v>1397</v>
      </c>
      <c r="C92" s="288" t="s">
        <v>71</v>
      </c>
      <c r="D92" s="373">
        <v>2925</v>
      </c>
      <c r="E92" s="369"/>
      <c r="F92" s="291" t="s">
        <v>1398</v>
      </c>
      <c r="G92" s="291" t="s">
        <v>1399</v>
      </c>
      <c r="H92" s="286"/>
    </row>
    <row r="93" spans="1:8" s="35" customFormat="1" x14ac:dyDescent="0.3">
      <c r="A93" s="287"/>
      <c r="B93" s="287"/>
      <c r="C93" s="288"/>
      <c r="D93" s="373"/>
      <c r="E93" s="369">
        <f>SUM(D90:D92)</f>
        <v>74050.36</v>
      </c>
      <c r="F93" s="291"/>
      <c r="G93" s="291"/>
      <c r="H93" s="286"/>
    </row>
    <row r="94" spans="1:8" s="35" customFormat="1" x14ac:dyDescent="0.3">
      <c r="A94" s="287"/>
      <c r="B94" s="287"/>
      <c r="C94" s="288"/>
      <c r="D94" s="373"/>
      <c r="E94" s="368"/>
      <c r="F94" s="291"/>
      <c r="G94" s="291"/>
      <c r="H94" s="286"/>
    </row>
    <row r="95" spans="1:8" s="285" customFormat="1" x14ac:dyDescent="0.3">
      <c r="A95" s="292" t="s">
        <v>79</v>
      </c>
      <c r="B95" s="293" t="s">
        <v>2189</v>
      </c>
      <c r="C95" s="294" t="s">
        <v>72</v>
      </c>
      <c r="D95" s="392">
        <v>11119.56</v>
      </c>
      <c r="E95" s="374"/>
      <c r="F95" s="203" t="s">
        <v>1405</v>
      </c>
      <c r="G95" s="204" t="s">
        <v>1452</v>
      </c>
    </row>
    <row r="96" spans="1:8" s="285" customFormat="1" x14ac:dyDescent="0.3">
      <c r="A96" s="292" t="s">
        <v>79</v>
      </c>
      <c r="B96" s="205" t="s">
        <v>2190</v>
      </c>
      <c r="C96" s="294" t="s">
        <v>72</v>
      </c>
      <c r="D96" s="392">
        <v>11493.48</v>
      </c>
      <c r="E96" s="374"/>
      <c r="F96" s="203" t="s">
        <v>1405</v>
      </c>
      <c r="G96" s="204" t="s">
        <v>1452</v>
      </c>
    </row>
    <row r="97" spans="1:7" s="285" customFormat="1" x14ac:dyDescent="0.3">
      <c r="A97" s="292" t="s">
        <v>79</v>
      </c>
      <c r="B97" s="205" t="s">
        <v>1470</v>
      </c>
      <c r="C97" s="294" t="s">
        <v>2</v>
      </c>
      <c r="D97" s="392">
        <v>14649</v>
      </c>
      <c r="E97" s="374"/>
      <c r="F97" s="203" t="s">
        <v>1405</v>
      </c>
      <c r="G97" s="204" t="s">
        <v>1416</v>
      </c>
    </row>
    <row r="98" spans="1:7" s="285" customFormat="1" x14ac:dyDescent="0.3">
      <c r="A98" s="292" t="s">
        <v>79</v>
      </c>
      <c r="B98" s="205" t="s">
        <v>2191</v>
      </c>
      <c r="C98" s="294" t="s">
        <v>2</v>
      </c>
      <c r="D98" s="392">
        <v>193800</v>
      </c>
      <c r="E98" s="374"/>
      <c r="F98" s="203" t="s">
        <v>1405</v>
      </c>
      <c r="G98" s="204" t="s">
        <v>1471</v>
      </c>
    </row>
    <row r="99" spans="1:7" s="285" customFormat="1" x14ac:dyDescent="0.3">
      <c r="A99" s="292" t="s">
        <v>79</v>
      </c>
      <c r="B99" s="205" t="s">
        <v>2192</v>
      </c>
      <c r="C99" s="294" t="s">
        <v>2</v>
      </c>
      <c r="D99" s="392">
        <v>200000</v>
      </c>
      <c r="E99" s="374"/>
      <c r="F99" s="203" t="s">
        <v>1400</v>
      </c>
      <c r="G99" s="204" t="s">
        <v>1401</v>
      </c>
    </row>
    <row r="100" spans="1:7" s="285" customFormat="1" x14ac:dyDescent="0.3">
      <c r="A100" s="292" t="s">
        <v>79</v>
      </c>
      <c r="B100" s="205" t="s">
        <v>2193</v>
      </c>
      <c r="C100" s="294" t="s">
        <v>2</v>
      </c>
      <c r="D100" s="392">
        <v>9975</v>
      </c>
      <c r="E100" s="374"/>
      <c r="F100" s="203" t="s">
        <v>1402</v>
      </c>
      <c r="G100" s="204" t="s">
        <v>1403</v>
      </c>
    </row>
    <row r="101" spans="1:7" s="285" customFormat="1" x14ac:dyDescent="0.3">
      <c r="A101" s="292" t="s">
        <v>79</v>
      </c>
      <c r="B101" s="205" t="s">
        <v>2193</v>
      </c>
      <c r="C101" s="294" t="s">
        <v>2</v>
      </c>
      <c r="D101" s="392">
        <v>9975</v>
      </c>
      <c r="E101" s="374"/>
      <c r="F101" s="203" t="s">
        <v>1402</v>
      </c>
      <c r="G101" s="204" t="s">
        <v>1404</v>
      </c>
    </row>
    <row r="102" spans="1:7" s="285" customFormat="1" x14ac:dyDescent="0.3">
      <c r="A102" s="292" t="s">
        <v>79</v>
      </c>
      <c r="B102" s="205" t="s">
        <v>1410</v>
      </c>
      <c r="C102" s="294" t="s">
        <v>2</v>
      </c>
      <c r="D102" s="392">
        <v>9918</v>
      </c>
      <c r="E102" s="374"/>
      <c r="F102" s="203" t="s">
        <v>1405</v>
      </c>
      <c r="G102" s="204" t="s">
        <v>1411</v>
      </c>
    </row>
    <row r="103" spans="1:7" s="285" customFormat="1" x14ac:dyDescent="0.3">
      <c r="A103" s="292" t="s">
        <v>79</v>
      </c>
      <c r="B103" s="205" t="s">
        <v>1210</v>
      </c>
      <c r="C103" s="294" t="s">
        <v>2</v>
      </c>
      <c r="D103" s="393">
        <v>5244</v>
      </c>
      <c r="E103" s="374"/>
      <c r="F103" s="203" t="s">
        <v>1405</v>
      </c>
      <c r="G103" s="204" t="s">
        <v>1411</v>
      </c>
    </row>
    <row r="104" spans="1:7" s="285" customFormat="1" x14ac:dyDescent="0.3">
      <c r="A104" s="292" t="s">
        <v>79</v>
      </c>
      <c r="B104" s="205" t="s">
        <v>1210</v>
      </c>
      <c r="C104" s="294" t="s">
        <v>2</v>
      </c>
      <c r="D104" s="393">
        <v>5244</v>
      </c>
      <c r="E104" s="374"/>
      <c r="F104" s="203" t="s">
        <v>1405</v>
      </c>
      <c r="G104" s="204" t="s">
        <v>1411</v>
      </c>
    </row>
    <row r="105" spans="1:7" s="285" customFormat="1" x14ac:dyDescent="0.3">
      <c r="A105" s="292" t="s">
        <v>79</v>
      </c>
      <c r="B105" s="205" t="s">
        <v>1413</v>
      </c>
      <c r="C105" s="294" t="s">
        <v>2</v>
      </c>
      <c r="D105" s="393">
        <v>7700</v>
      </c>
      <c r="E105" s="374"/>
      <c r="F105" s="203" t="s">
        <v>1405</v>
      </c>
      <c r="G105" s="204" t="s">
        <v>1414</v>
      </c>
    </row>
    <row r="106" spans="1:7" s="285" customFormat="1" x14ac:dyDescent="0.3">
      <c r="A106" s="292" t="s">
        <v>79</v>
      </c>
      <c r="B106" s="205" t="s">
        <v>2194</v>
      </c>
      <c r="C106" s="294" t="s">
        <v>2</v>
      </c>
      <c r="D106" s="393">
        <v>8400</v>
      </c>
      <c r="E106" s="374"/>
      <c r="F106" s="203" t="s">
        <v>1405</v>
      </c>
      <c r="G106" s="204" t="s">
        <v>1414</v>
      </c>
    </row>
    <row r="107" spans="1:7" s="285" customFormat="1" x14ac:dyDescent="0.3">
      <c r="A107" s="292" t="s">
        <v>79</v>
      </c>
      <c r="B107" s="205" t="s">
        <v>2194</v>
      </c>
      <c r="C107" s="294" t="s">
        <v>2</v>
      </c>
      <c r="D107" s="393">
        <v>8400</v>
      </c>
      <c r="E107" s="374"/>
      <c r="F107" s="203" t="s">
        <v>1405</v>
      </c>
      <c r="G107" s="204" t="s">
        <v>1414</v>
      </c>
    </row>
    <row r="108" spans="1:7" s="285" customFormat="1" x14ac:dyDescent="0.3">
      <c r="A108" s="292" t="s">
        <v>79</v>
      </c>
      <c r="B108" s="205" t="s">
        <v>2195</v>
      </c>
      <c r="C108" s="294" t="s">
        <v>2</v>
      </c>
      <c r="D108" s="393">
        <v>11764.8</v>
      </c>
      <c r="E108" s="374"/>
      <c r="F108" s="203" t="s">
        <v>1405</v>
      </c>
      <c r="G108" s="204" t="s">
        <v>1428</v>
      </c>
    </row>
    <row r="109" spans="1:7" s="285" customFormat="1" x14ac:dyDescent="0.3">
      <c r="A109" s="292" t="s">
        <v>79</v>
      </c>
      <c r="B109" s="205" t="s">
        <v>2196</v>
      </c>
      <c r="C109" s="294" t="s">
        <v>2</v>
      </c>
      <c r="D109" s="393">
        <v>73926.179999999993</v>
      </c>
      <c r="E109" s="374"/>
      <c r="F109" s="203" t="s">
        <v>1405</v>
      </c>
      <c r="G109" s="204" t="s">
        <v>1428</v>
      </c>
    </row>
    <row r="110" spans="1:7" s="285" customFormat="1" x14ac:dyDescent="0.3">
      <c r="A110" s="292" t="s">
        <v>79</v>
      </c>
      <c r="B110" s="205" t="s">
        <v>2197</v>
      </c>
      <c r="C110" s="294" t="s">
        <v>2</v>
      </c>
      <c r="D110" s="393">
        <v>5400</v>
      </c>
      <c r="E110" s="374"/>
      <c r="F110" s="203" t="s">
        <v>1405</v>
      </c>
      <c r="G110" s="204" t="s">
        <v>1430</v>
      </c>
    </row>
    <row r="111" spans="1:7" s="285" customFormat="1" x14ac:dyDescent="0.3">
      <c r="A111" s="292" t="s">
        <v>79</v>
      </c>
      <c r="B111" s="205" t="s">
        <v>2198</v>
      </c>
      <c r="C111" s="294" t="s">
        <v>2</v>
      </c>
      <c r="D111" s="393">
        <v>2766.07</v>
      </c>
      <c r="E111" s="374"/>
      <c r="F111" s="203" t="s">
        <v>1405</v>
      </c>
      <c r="G111" s="204" t="s">
        <v>1432</v>
      </c>
    </row>
    <row r="112" spans="1:7" s="285" customFormat="1" x14ac:dyDescent="0.25">
      <c r="A112" s="292" t="s">
        <v>79</v>
      </c>
      <c r="B112" s="205" t="s">
        <v>2199</v>
      </c>
      <c r="C112" s="294" t="s">
        <v>2</v>
      </c>
      <c r="D112" s="393">
        <v>9800</v>
      </c>
      <c r="E112" s="374"/>
      <c r="F112" s="203" t="s">
        <v>1405</v>
      </c>
      <c r="G112" s="295" t="s">
        <v>1437</v>
      </c>
    </row>
    <row r="113" spans="1:7" s="285" customFormat="1" x14ac:dyDescent="0.3">
      <c r="A113" s="292" t="s">
        <v>79</v>
      </c>
      <c r="B113" s="205" t="s">
        <v>2200</v>
      </c>
      <c r="C113" s="294" t="s">
        <v>2</v>
      </c>
      <c r="D113" s="393">
        <v>125056.36</v>
      </c>
      <c r="E113" s="374"/>
      <c r="F113" s="203" t="s">
        <v>1405</v>
      </c>
      <c r="G113" s="204" t="s">
        <v>1449</v>
      </c>
    </row>
    <row r="114" spans="1:7" s="285" customFormat="1" x14ac:dyDescent="0.3">
      <c r="A114" s="292" t="s">
        <v>79</v>
      </c>
      <c r="B114" s="205" t="s">
        <v>2200</v>
      </c>
      <c r="C114" s="294" t="s">
        <v>2</v>
      </c>
      <c r="D114" s="393">
        <v>125056.36</v>
      </c>
      <c r="E114" s="374"/>
      <c r="F114" s="203" t="s">
        <v>1405</v>
      </c>
      <c r="G114" s="204" t="s">
        <v>1449</v>
      </c>
    </row>
    <row r="115" spans="1:7" s="285" customFormat="1" x14ac:dyDescent="0.3">
      <c r="A115" s="292" t="s">
        <v>79</v>
      </c>
      <c r="B115" s="205" t="s">
        <v>2200</v>
      </c>
      <c r="C115" s="294" t="s">
        <v>2</v>
      </c>
      <c r="D115" s="393">
        <v>125056.36</v>
      </c>
      <c r="E115" s="374"/>
      <c r="F115" s="203" t="s">
        <v>1405</v>
      </c>
      <c r="G115" s="204" t="s">
        <v>1449</v>
      </c>
    </row>
    <row r="116" spans="1:7" s="285" customFormat="1" x14ac:dyDescent="0.3">
      <c r="A116" s="292" t="s">
        <v>79</v>
      </c>
      <c r="B116" s="205" t="s">
        <v>2201</v>
      </c>
      <c r="C116" s="294" t="s">
        <v>72</v>
      </c>
      <c r="D116" s="393">
        <v>8014.2</v>
      </c>
      <c r="E116" s="374"/>
      <c r="F116" s="203" t="s">
        <v>1405</v>
      </c>
      <c r="G116" s="204" t="s">
        <v>1450</v>
      </c>
    </row>
    <row r="117" spans="1:7" s="285" customFormat="1" x14ac:dyDescent="0.3">
      <c r="A117" s="292" t="s">
        <v>79</v>
      </c>
      <c r="B117" s="205" t="s">
        <v>1454</v>
      </c>
      <c r="C117" s="294" t="s">
        <v>2</v>
      </c>
      <c r="D117" s="393">
        <v>11542</v>
      </c>
      <c r="E117" s="374"/>
      <c r="F117" s="203" t="s">
        <v>1405</v>
      </c>
      <c r="G117" s="204" t="s">
        <v>1416</v>
      </c>
    </row>
    <row r="118" spans="1:7" s="285" customFormat="1" x14ac:dyDescent="0.3">
      <c r="A118" s="292" t="s">
        <v>79</v>
      </c>
      <c r="B118" s="205" t="s">
        <v>1454</v>
      </c>
      <c r="C118" s="294" t="s">
        <v>2</v>
      </c>
      <c r="D118" s="393">
        <v>11542</v>
      </c>
      <c r="E118" s="374"/>
      <c r="F118" s="203" t="s">
        <v>1405</v>
      </c>
      <c r="G118" s="204" t="s">
        <v>1416</v>
      </c>
    </row>
    <row r="119" spans="1:7" s="285" customFormat="1" x14ac:dyDescent="0.3">
      <c r="A119" s="292" t="s">
        <v>79</v>
      </c>
      <c r="B119" s="205" t="s">
        <v>1454</v>
      </c>
      <c r="C119" s="294" t="s">
        <v>2</v>
      </c>
      <c r="D119" s="393">
        <v>11542</v>
      </c>
      <c r="E119" s="374"/>
      <c r="F119" s="203" t="s">
        <v>1405</v>
      </c>
      <c r="G119" s="204" t="s">
        <v>1416</v>
      </c>
    </row>
    <row r="120" spans="1:7" s="285" customFormat="1" x14ac:dyDescent="0.3">
      <c r="A120" s="292" t="s">
        <v>79</v>
      </c>
      <c r="B120" s="205" t="s">
        <v>1454</v>
      </c>
      <c r="C120" s="294" t="s">
        <v>2</v>
      </c>
      <c r="D120" s="393">
        <v>11542</v>
      </c>
      <c r="E120" s="374"/>
      <c r="F120" s="203" t="s">
        <v>1405</v>
      </c>
      <c r="G120" s="204" t="s">
        <v>1416</v>
      </c>
    </row>
    <row r="121" spans="1:7" s="285" customFormat="1" x14ac:dyDescent="0.3">
      <c r="A121" s="292" t="s">
        <v>79</v>
      </c>
      <c r="B121" s="205" t="s">
        <v>1454</v>
      </c>
      <c r="C121" s="294" t="s">
        <v>2</v>
      </c>
      <c r="D121" s="393">
        <v>11542</v>
      </c>
      <c r="E121" s="374"/>
      <c r="F121" s="203" t="s">
        <v>1405</v>
      </c>
      <c r="G121" s="204" t="s">
        <v>1416</v>
      </c>
    </row>
    <row r="122" spans="1:7" s="285" customFormat="1" x14ac:dyDescent="0.3">
      <c r="A122" s="292" t="s">
        <v>79</v>
      </c>
      <c r="B122" s="205" t="s">
        <v>1454</v>
      </c>
      <c r="C122" s="294" t="s">
        <v>2</v>
      </c>
      <c r="D122" s="393">
        <v>11542</v>
      </c>
      <c r="E122" s="374"/>
      <c r="F122" s="203" t="s">
        <v>1405</v>
      </c>
      <c r="G122" s="204" t="s">
        <v>1416</v>
      </c>
    </row>
    <row r="123" spans="1:7" s="285" customFormat="1" x14ac:dyDescent="0.3">
      <c r="A123" s="292" t="s">
        <v>79</v>
      </c>
      <c r="B123" s="205" t="s">
        <v>1454</v>
      </c>
      <c r="C123" s="294" t="s">
        <v>2</v>
      </c>
      <c r="D123" s="393">
        <v>11542</v>
      </c>
      <c r="E123" s="374"/>
      <c r="F123" s="203" t="s">
        <v>1405</v>
      </c>
      <c r="G123" s="204" t="s">
        <v>1416</v>
      </c>
    </row>
    <row r="124" spans="1:7" s="285" customFormat="1" x14ac:dyDescent="0.3">
      <c r="A124" s="292" t="s">
        <v>79</v>
      </c>
      <c r="B124" s="205" t="s">
        <v>2202</v>
      </c>
      <c r="C124" s="294" t="s">
        <v>2</v>
      </c>
      <c r="D124" s="393">
        <v>29679.9</v>
      </c>
      <c r="E124" s="374"/>
      <c r="F124" s="203" t="s">
        <v>1405</v>
      </c>
      <c r="G124" s="204" t="s">
        <v>1459</v>
      </c>
    </row>
    <row r="125" spans="1:7" s="285" customFormat="1" x14ac:dyDescent="0.3">
      <c r="A125" s="292" t="s">
        <v>79</v>
      </c>
      <c r="B125" s="205" t="s">
        <v>2202</v>
      </c>
      <c r="C125" s="294" t="s">
        <v>2</v>
      </c>
      <c r="D125" s="393">
        <v>29679.9</v>
      </c>
      <c r="E125" s="374"/>
      <c r="F125" s="203" t="s">
        <v>1405</v>
      </c>
      <c r="G125" s="204" t="s">
        <v>1459</v>
      </c>
    </row>
    <row r="126" spans="1:7" s="285" customFormat="1" x14ac:dyDescent="0.3">
      <c r="A126" s="292" t="s">
        <v>79</v>
      </c>
      <c r="B126" s="205" t="s">
        <v>2202</v>
      </c>
      <c r="C126" s="294" t="s">
        <v>2</v>
      </c>
      <c r="D126" s="393">
        <v>29679.9</v>
      </c>
      <c r="E126" s="374"/>
      <c r="F126" s="203" t="s">
        <v>1405</v>
      </c>
      <c r="G126" s="204" t="s">
        <v>1459</v>
      </c>
    </row>
    <row r="127" spans="1:7" s="285" customFormat="1" x14ac:dyDescent="0.3">
      <c r="A127" s="292" t="s">
        <v>79</v>
      </c>
      <c r="B127" s="205" t="s">
        <v>1463</v>
      </c>
      <c r="C127" s="294" t="s">
        <v>2</v>
      </c>
      <c r="D127" s="393">
        <v>55593.997000000003</v>
      </c>
      <c r="E127" s="374"/>
      <c r="F127" s="296" t="s">
        <v>2203</v>
      </c>
      <c r="G127" s="204" t="s">
        <v>1464</v>
      </c>
    </row>
    <row r="128" spans="1:7" s="285" customFormat="1" x14ac:dyDescent="0.3">
      <c r="A128" s="292" t="s">
        <v>79</v>
      </c>
      <c r="B128" s="205" t="s">
        <v>1463</v>
      </c>
      <c r="C128" s="294" t="s">
        <v>2</v>
      </c>
      <c r="D128" s="393">
        <v>55593.997000000003</v>
      </c>
      <c r="E128" s="374"/>
      <c r="F128" s="296" t="s">
        <v>2203</v>
      </c>
      <c r="G128" s="204" t="s">
        <v>1464</v>
      </c>
    </row>
    <row r="129" spans="1:7" s="285" customFormat="1" x14ac:dyDescent="0.3">
      <c r="A129" s="292" t="s">
        <v>79</v>
      </c>
      <c r="B129" s="205" t="s">
        <v>1463</v>
      </c>
      <c r="C129" s="294" t="s">
        <v>2</v>
      </c>
      <c r="D129" s="393">
        <v>55593.997000000003</v>
      </c>
      <c r="E129" s="374"/>
      <c r="F129" s="296" t="s">
        <v>2203</v>
      </c>
      <c r="G129" s="204" t="s">
        <v>1464</v>
      </c>
    </row>
    <row r="130" spans="1:7" s="285" customFormat="1" x14ac:dyDescent="0.3">
      <c r="A130" s="292" t="s">
        <v>79</v>
      </c>
      <c r="B130" s="205" t="s">
        <v>1463</v>
      </c>
      <c r="C130" s="294" t="s">
        <v>2</v>
      </c>
      <c r="D130" s="393">
        <v>55593.997000000003</v>
      </c>
      <c r="E130" s="374"/>
      <c r="F130" s="296" t="s">
        <v>2203</v>
      </c>
      <c r="G130" s="204" t="s">
        <v>1464</v>
      </c>
    </row>
    <row r="131" spans="1:7" s="285" customFormat="1" x14ac:dyDescent="0.3">
      <c r="A131" s="292" t="s">
        <v>79</v>
      </c>
      <c r="B131" s="205" t="s">
        <v>2204</v>
      </c>
      <c r="C131" s="294" t="s">
        <v>2</v>
      </c>
      <c r="D131" s="393">
        <v>15656.28</v>
      </c>
      <c r="E131" s="374"/>
      <c r="F131" s="203" t="s">
        <v>1405</v>
      </c>
      <c r="G131" s="204" t="s">
        <v>1416</v>
      </c>
    </row>
    <row r="132" spans="1:7" s="285" customFormat="1" x14ac:dyDescent="0.3">
      <c r="A132" s="292" t="s">
        <v>79</v>
      </c>
      <c r="B132" s="205" t="s">
        <v>2204</v>
      </c>
      <c r="C132" s="294" t="s">
        <v>2</v>
      </c>
      <c r="D132" s="393">
        <v>15656.28</v>
      </c>
      <c r="E132" s="374"/>
      <c r="F132" s="203" t="s">
        <v>1405</v>
      </c>
      <c r="G132" s="204" t="s">
        <v>1416</v>
      </c>
    </row>
    <row r="133" spans="1:7" s="285" customFormat="1" x14ac:dyDescent="0.3">
      <c r="A133" s="292" t="s">
        <v>79</v>
      </c>
      <c r="B133" s="205" t="s">
        <v>1469</v>
      </c>
      <c r="C133" s="294" t="s">
        <v>2</v>
      </c>
      <c r="D133" s="393">
        <v>5192.7700000000004</v>
      </c>
      <c r="E133" s="374"/>
      <c r="F133" s="203" t="s">
        <v>1405</v>
      </c>
      <c r="G133" s="204" t="s">
        <v>1456</v>
      </c>
    </row>
    <row r="134" spans="1:7" s="285" customFormat="1" x14ac:dyDescent="0.3">
      <c r="A134" s="292" t="s">
        <v>79</v>
      </c>
      <c r="B134" s="205" t="s">
        <v>2205</v>
      </c>
      <c r="C134" s="294" t="s">
        <v>2</v>
      </c>
      <c r="D134" s="393">
        <v>14649</v>
      </c>
      <c r="E134" s="374"/>
      <c r="F134" s="203" t="s">
        <v>1405</v>
      </c>
      <c r="G134" s="204" t="s">
        <v>1459</v>
      </c>
    </row>
    <row r="135" spans="1:7" s="285" customFormat="1" x14ac:dyDescent="0.3">
      <c r="A135" s="292" t="s">
        <v>79</v>
      </c>
      <c r="B135" s="205" t="s">
        <v>2206</v>
      </c>
      <c r="C135" s="294" t="s">
        <v>2</v>
      </c>
      <c r="D135" s="393">
        <v>15247.5</v>
      </c>
      <c r="E135" s="374"/>
      <c r="F135" s="203" t="s">
        <v>1405</v>
      </c>
      <c r="G135" s="204" t="s">
        <v>1474</v>
      </c>
    </row>
    <row r="136" spans="1:7" s="285" customFormat="1" x14ac:dyDescent="0.3">
      <c r="A136" s="292" t="s">
        <v>79</v>
      </c>
      <c r="B136" s="205" t="s">
        <v>2207</v>
      </c>
      <c r="C136" s="294" t="s">
        <v>2</v>
      </c>
      <c r="D136" s="393">
        <v>50000</v>
      </c>
      <c r="E136" s="374"/>
      <c r="F136" s="203" t="s">
        <v>1405</v>
      </c>
      <c r="G136" s="204" t="s">
        <v>1475</v>
      </c>
    </row>
    <row r="137" spans="1:7" s="285" customFormat="1" x14ac:dyDescent="0.3">
      <c r="A137" s="292" t="s">
        <v>79</v>
      </c>
      <c r="B137" s="205" t="s">
        <v>2208</v>
      </c>
      <c r="C137" s="294" t="s">
        <v>2</v>
      </c>
      <c r="D137" s="393">
        <v>15497.6</v>
      </c>
      <c r="E137" s="374"/>
      <c r="F137" s="203" t="s">
        <v>1405</v>
      </c>
      <c r="G137" s="204" t="s">
        <v>1474</v>
      </c>
    </row>
    <row r="138" spans="1:7" s="285" customFormat="1" x14ac:dyDescent="0.3">
      <c r="A138" s="292" t="s">
        <v>79</v>
      </c>
      <c r="B138" s="297" t="s">
        <v>2209</v>
      </c>
      <c r="C138" s="294" t="s">
        <v>2</v>
      </c>
      <c r="D138" s="392">
        <v>5549.94</v>
      </c>
      <c r="E138" s="374"/>
      <c r="F138" s="203" t="s">
        <v>1405</v>
      </c>
      <c r="G138" s="204" t="s">
        <v>1476</v>
      </c>
    </row>
    <row r="139" spans="1:7" s="285" customFormat="1" x14ac:dyDescent="0.3">
      <c r="A139" s="292" t="s">
        <v>79</v>
      </c>
      <c r="B139" s="205" t="s">
        <v>2210</v>
      </c>
      <c r="C139" s="294" t="s">
        <v>2</v>
      </c>
      <c r="D139" s="393">
        <v>202350</v>
      </c>
      <c r="E139" s="374"/>
      <c r="F139" s="203" t="s">
        <v>1405</v>
      </c>
      <c r="G139" s="204" t="s">
        <v>2211</v>
      </c>
    </row>
    <row r="140" spans="1:7" s="285" customFormat="1" x14ac:dyDescent="0.3">
      <c r="A140" s="292" t="s">
        <v>79</v>
      </c>
      <c r="B140" s="205" t="s">
        <v>2212</v>
      </c>
      <c r="C140" s="294" t="s">
        <v>1</v>
      </c>
      <c r="D140" s="393">
        <v>11115</v>
      </c>
      <c r="E140" s="374"/>
      <c r="F140" s="203" t="s">
        <v>1405</v>
      </c>
      <c r="G140" s="204" t="s">
        <v>2213</v>
      </c>
    </row>
    <row r="141" spans="1:7" s="285" customFormat="1" x14ac:dyDescent="0.3">
      <c r="A141" s="292" t="s">
        <v>79</v>
      </c>
      <c r="B141" s="205" t="s">
        <v>2214</v>
      </c>
      <c r="C141" s="294" t="s">
        <v>2</v>
      </c>
      <c r="D141" s="393">
        <v>184680</v>
      </c>
      <c r="E141" s="374"/>
      <c r="F141" s="203" t="s">
        <v>1405</v>
      </c>
      <c r="G141" s="204" t="s">
        <v>2215</v>
      </c>
    </row>
    <row r="142" spans="1:7" s="285" customFormat="1" x14ac:dyDescent="0.3">
      <c r="A142" s="292" t="s">
        <v>79</v>
      </c>
      <c r="B142" s="205" t="s">
        <v>2216</v>
      </c>
      <c r="C142" s="294" t="s">
        <v>72</v>
      </c>
      <c r="D142" s="392">
        <v>1721</v>
      </c>
      <c r="E142" s="374"/>
      <c r="F142" s="203" t="s">
        <v>1405</v>
      </c>
      <c r="G142" s="204" t="s">
        <v>1452</v>
      </c>
    </row>
    <row r="143" spans="1:7" s="285" customFormat="1" x14ac:dyDescent="0.3">
      <c r="A143" s="292" t="s">
        <v>79</v>
      </c>
      <c r="B143" s="205" t="s">
        <v>2216</v>
      </c>
      <c r="C143" s="294" t="s">
        <v>72</v>
      </c>
      <c r="D143" s="392">
        <v>1721</v>
      </c>
      <c r="E143" s="374"/>
      <c r="F143" s="203" t="s">
        <v>1405</v>
      </c>
      <c r="G143" s="204" t="s">
        <v>1452</v>
      </c>
    </row>
    <row r="144" spans="1:7" s="285" customFormat="1" x14ac:dyDescent="0.3">
      <c r="A144" s="292" t="s">
        <v>79</v>
      </c>
      <c r="B144" s="205" t="s">
        <v>2216</v>
      </c>
      <c r="C144" s="294" t="s">
        <v>72</v>
      </c>
      <c r="D144" s="392">
        <v>1721</v>
      </c>
      <c r="E144" s="374"/>
      <c r="F144" s="203" t="s">
        <v>1405</v>
      </c>
      <c r="G144" s="204" t="s">
        <v>1452</v>
      </c>
    </row>
    <row r="145" spans="1:7" s="285" customFormat="1" x14ac:dyDescent="0.3">
      <c r="A145" s="292" t="s">
        <v>79</v>
      </c>
      <c r="B145" s="205" t="s">
        <v>2216</v>
      </c>
      <c r="C145" s="294" t="s">
        <v>72</v>
      </c>
      <c r="D145" s="392">
        <v>1721</v>
      </c>
      <c r="E145" s="374"/>
      <c r="F145" s="203" t="s">
        <v>1405</v>
      </c>
      <c r="G145" s="204" t="s">
        <v>1452</v>
      </c>
    </row>
    <row r="146" spans="1:7" s="285" customFormat="1" x14ac:dyDescent="0.3">
      <c r="A146" s="292" t="s">
        <v>79</v>
      </c>
      <c r="B146" s="205" t="s">
        <v>2216</v>
      </c>
      <c r="C146" s="294" t="s">
        <v>72</v>
      </c>
      <c r="D146" s="392">
        <v>1721</v>
      </c>
      <c r="E146" s="374"/>
      <c r="F146" s="203" t="s">
        <v>1405</v>
      </c>
      <c r="G146" s="204" t="s">
        <v>1452</v>
      </c>
    </row>
    <row r="147" spans="1:7" s="285" customFormat="1" x14ac:dyDescent="0.3">
      <c r="A147" s="292" t="s">
        <v>79</v>
      </c>
      <c r="B147" s="205" t="s">
        <v>2216</v>
      </c>
      <c r="C147" s="294" t="s">
        <v>72</v>
      </c>
      <c r="D147" s="392">
        <v>1721</v>
      </c>
      <c r="E147" s="374"/>
      <c r="F147" s="203" t="s">
        <v>1405</v>
      </c>
      <c r="G147" s="204" t="s">
        <v>1452</v>
      </c>
    </row>
    <row r="148" spans="1:7" s="285" customFormat="1" x14ac:dyDescent="0.3">
      <c r="A148" s="292" t="s">
        <v>79</v>
      </c>
      <c r="B148" s="205" t="s">
        <v>2216</v>
      </c>
      <c r="C148" s="294" t="s">
        <v>72</v>
      </c>
      <c r="D148" s="392">
        <v>1721</v>
      </c>
      <c r="E148" s="374"/>
      <c r="F148" s="203" t="s">
        <v>1405</v>
      </c>
      <c r="G148" s="204" t="s">
        <v>1452</v>
      </c>
    </row>
    <row r="149" spans="1:7" s="285" customFormat="1" x14ac:dyDescent="0.3">
      <c r="A149" s="292" t="s">
        <v>79</v>
      </c>
      <c r="B149" s="205" t="s">
        <v>2216</v>
      </c>
      <c r="C149" s="294" t="s">
        <v>72</v>
      </c>
      <c r="D149" s="392">
        <v>1721</v>
      </c>
      <c r="E149" s="374"/>
      <c r="F149" s="203" t="s">
        <v>1405</v>
      </c>
      <c r="G149" s="204" t="s">
        <v>1452</v>
      </c>
    </row>
    <row r="150" spans="1:7" s="285" customFormat="1" x14ac:dyDescent="0.3">
      <c r="A150" s="292" t="s">
        <v>79</v>
      </c>
      <c r="B150" s="205" t="s">
        <v>2216</v>
      </c>
      <c r="C150" s="294" t="s">
        <v>72</v>
      </c>
      <c r="D150" s="392">
        <v>1721</v>
      </c>
      <c r="E150" s="374"/>
      <c r="F150" s="203" t="s">
        <v>1405</v>
      </c>
      <c r="G150" s="204" t="s">
        <v>1452</v>
      </c>
    </row>
    <row r="151" spans="1:7" s="285" customFormat="1" x14ac:dyDescent="0.3">
      <c r="A151" s="292" t="s">
        <v>79</v>
      </c>
      <c r="B151" s="205" t="s">
        <v>2217</v>
      </c>
      <c r="C151" s="294" t="s">
        <v>72</v>
      </c>
      <c r="D151" s="393">
        <v>1943.7</v>
      </c>
      <c r="E151" s="374"/>
      <c r="F151" s="203" t="s">
        <v>1405</v>
      </c>
      <c r="G151" s="204" t="s">
        <v>1452</v>
      </c>
    </row>
    <row r="152" spans="1:7" s="285" customFormat="1" x14ac:dyDescent="0.3">
      <c r="A152" s="292" t="s">
        <v>79</v>
      </c>
      <c r="B152" s="205" t="s">
        <v>2217</v>
      </c>
      <c r="C152" s="294" t="s">
        <v>72</v>
      </c>
      <c r="D152" s="393">
        <v>1943.7</v>
      </c>
      <c r="E152" s="374"/>
      <c r="F152" s="203" t="s">
        <v>1405</v>
      </c>
      <c r="G152" s="204" t="s">
        <v>1452</v>
      </c>
    </row>
    <row r="153" spans="1:7" s="285" customFormat="1" x14ac:dyDescent="0.3">
      <c r="A153" s="292" t="s">
        <v>79</v>
      </c>
      <c r="B153" s="205" t="s">
        <v>2217</v>
      </c>
      <c r="C153" s="294" t="s">
        <v>72</v>
      </c>
      <c r="D153" s="393">
        <v>1943.7</v>
      </c>
      <c r="E153" s="374"/>
      <c r="F153" s="203" t="s">
        <v>1405</v>
      </c>
      <c r="G153" s="204" t="s">
        <v>1452</v>
      </c>
    </row>
    <row r="154" spans="1:7" s="285" customFormat="1" x14ac:dyDescent="0.3">
      <c r="A154" s="292" t="s">
        <v>79</v>
      </c>
      <c r="B154" s="205" t="s">
        <v>2217</v>
      </c>
      <c r="C154" s="294" t="s">
        <v>72</v>
      </c>
      <c r="D154" s="393">
        <v>1943.7</v>
      </c>
      <c r="E154" s="374"/>
      <c r="F154" s="203" t="s">
        <v>1405</v>
      </c>
      <c r="G154" s="204" t="s">
        <v>1452</v>
      </c>
    </row>
    <row r="155" spans="1:7" s="285" customFormat="1" x14ac:dyDescent="0.3">
      <c r="A155" s="292" t="s">
        <v>79</v>
      </c>
      <c r="B155" s="205" t="s">
        <v>2217</v>
      </c>
      <c r="C155" s="294" t="s">
        <v>72</v>
      </c>
      <c r="D155" s="393">
        <v>1943.7</v>
      </c>
      <c r="E155" s="374"/>
      <c r="F155" s="203" t="s">
        <v>1405</v>
      </c>
      <c r="G155" s="204" t="s">
        <v>1452</v>
      </c>
    </row>
    <row r="156" spans="1:7" s="285" customFormat="1" x14ac:dyDescent="0.3">
      <c r="A156" s="292" t="s">
        <v>79</v>
      </c>
      <c r="B156" s="205" t="s">
        <v>2217</v>
      </c>
      <c r="C156" s="294" t="s">
        <v>72</v>
      </c>
      <c r="D156" s="393">
        <v>1943.7</v>
      </c>
      <c r="E156" s="374"/>
      <c r="F156" s="203" t="s">
        <v>1405</v>
      </c>
      <c r="G156" s="204" t="s">
        <v>1452</v>
      </c>
    </row>
    <row r="157" spans="1:7" s="285" customFormat="1" x14ac:dyDescent="0.3">
      <c r="A157" s="292" t="s">
        <v>79</v>
      </c>
      <c r="B157" s="205" t="s">
        <v>2217</v>
      </c>
      <c r="C157" s="294" t="s">
        <v>72</v>
      </c>
      <c r="D157" s="393">
        <v>1943.7</v>
      </c>
      <c r="E157" s="374"/>
      <c r="F157" s="203" t="s">
        <v>1405</v>
      </c>
      <c r="G157" s="204" t="s">
        <v>1452</v>
      </c>
    </row>
    <row r="158" spans="1:7" s="285" customFormat="1" x14ac:dyDescent="0.3">
      <c r="A158" s="292" t="s">
        <v>79</v>
      </c>
      <c r="B158" s="205" t="s">
        <v>2217</v>
      </c>
      <c r="C158" s="294" t="s">
        <v>72</v>
      </c>
      <c r="D158" s="393">
        <v>1943.7</v>
      </c>
      <c r="E158" s="374"/>
      <c r="F158" s="203" t="s">
        <v>1405</v>
      </c>
      <c r="G158" s="204" t="s">
        <v>1452</v>
      </c>
    </row>
    <row r="159" spans="1:7" s="285" customFormat="1" x14ac:dyDescent="0.3">
      <c r="A159" s="292" t="s">
        <v>79</v>
      </c>
      <c r="B159" s="205" t="s">
        <v>2217</v>
      </c>
      <c r="C159" s="294" t="s">
        <v>72</v>
      </c>
      <c r="D159" s="393">
        <v>1943.7</v>
      </c>
      <c r="E159" s="374"/>
      <c r="F159" s="203" t="s">
        <v>1405</v>
      </c>
      <c r="G159" s="204" t="s">
        <v>1452</v>
      </c>
    </row>
    <row r="160" spans="1:7" s="285" customFormat="1" x14ac:dyDescent="0.3">
      <c r="A160" s="292" t="s">
        <v>79</v>
      </c>
      <c r="B160" s="205" t="s">
        <v>2217</v>
      </c>
      <c r="C160" s="294" t="s">
        <v>72</v>
      </c>
      <c r="D160" s="393">
        <v>1943.7</v>
      </c>
      <c r="E160" s="374"/>
      <c r="F160" s="203" t="s">
        <v>1405</v>
      </c>
      <c r="G160" s="204" t="s">
        <v>1452</v>
      </c>
    </row>
    <row r="161" spans="1:7" s="285" customFormat="1" x14ac:dyDescent="0.3">
      <c r="A161" s="292" t="s">
        <v>79</v>
      </c>
      <c r="B161" s="205" t="s">
        <v>2218</v>
      </c>
      <c r="C161" s="294" t="s">
        <v>72</v>
      </c>
      <c r="D161" s="393">
        <v>2063.4</v>
      </c>
      <c r="E161" s="374"/>
      <c r="F161" s="203" t="s">
        <v>1405</v>
      </c>
      <c r="G161" s="204" t="s">
        <v>1452</v>
      </c>
    </row>
    <row r="162" spans="1:7" s="285" customFormat="1" x14ac:dyDescent="0.3">
      <c r="A162" s="292" t="s">
        <v>79</v>
      </c>
      <c r="B162" s="205" t="s">
        <v>2218</v>
      </c>
      <c r="C162" s="294" t="s">
        <v>72</v>
      </c>
      <c r="D162" s="393">
        <v>2063.4</v>
      </c>
      <c r="E162" s="374"/>
      <c r="F162" s="203" t="s">
        <v>1405</v>
      </c>
      <c r="G162" s="204" t="s">
        <v>1452</v>
      </c>
    </row>
    <row r="163" spans="1:7" s="285" customFormat="1" x14ac:dyDescent="0.3">
      <c r="A163" s="292" t="s">
        <v>79</v>
      </c>
      <c r="B163" s="205" t="s">
        <v>2218</v>
      </c>
      <c r="C163" s="294" t="s">
        <v>72</v>
      </c>
      <c r="D163" s="393">
        <v>2063.4</v>
      </c>
      <c r="E163" s="374"/>
      <c r="F163" s="203" t="s">
        <v>1405</v>
      </c>
      <c r="G163" s="204" t="s">
        <v>1452</v>
      </c>
    </row>
    <row r="164" spans="1:7" s="285" customFormat="1" x14ac:dyDescent="0.3">
      <c r="A164" s="292" t="s">
        <v>79</v>
      </c>
      <c r="B164" s="205" t="s">
        <v>2218</v>
      </c>
      <c r="C164" s="294" t="s">
        <v>72</v>
      </c>
      <c r="D164" s="393">
        <v>2063.4</v>
      </c>
      <c r="E164" s="374"/>
      <c r="F164" s="203" t="s">
        <v>1405</v>
      </c>
      <c r="G164" s="204" t="s">
        <v>1452</v>
      </c>
    </row>
    <row r="165" spans="1:7" s="285" customFormat="1" x14ac:dyDescent="0.3">
      <c r="A165" s="292" t="s">
        <v>79</v>
      </c>
      <c r="B165" s="205" t="s">
        <v>2218</v>
      </c>
      <c r="C165" s="294" t="s">
        <v>72</v>
      </c>
      <c r="D165" s="393">
        <v>2063.4</v>
      </c>
      <c r="E165" s="374"/>
      <c r="F165" s="203" t="s">
        <v>1405</v>
      </c>
      <c r="G165" s="204" t="s">
        <v>1452</v>
      </c>
    </row>
    <row r="166" spans="1:7" s="285" customFormat="1" x14ac:dyDescent="0.3">
      <c r="A166" s="292" t="s">
        <v>79</v>
      </c>
      <c r="B166" s="205" t="s">
        <v>2218</v>
      </c>
      <c r="C166" s="294" t="s">
        <v>72</v>
      </c>
      <c r="D166" s="393">
        <v>2063.4</v>
      </c>
      <c r="E166" s="374"/>
      <c r="F166" s="203" t="s">
        <v>1405</v>
      </c>
      <c r="G166" s="204" t="s">
        <v>1452</v>
      </c>
    </row>
    <row r="167" spans="1:7" s="285" customFormat="1" x14ac:dyDescent="0.3">
      <c r="A167" s="292" t="s">
        <v>79</v>
      </c>
      <c r="B167" s="205" t="s">
        <v>2218</v>
      </c>
      <c r="C167" s="294" t="s">
        <v>72</v>
      </c>
      <c r="D167" s="393">
        <v>2063.4</v>
      </c>
      <c r="E167" s="374"/>
      <c r="F167" s="203" t="s">
        <v>1405</v>
      </c>
      <c r="G167" s="204" t="s">
        <v>1452</v>
      </c>
    </row>
    <row r="168" spans="1:7" s="285" customFormat="1" x14ac:dyDescent="0.3">
      <c r="A168" s="292" t="s">
        <v>79</v>
      </c>
      <c r="B168" s="205" t="s">
        <v>2218</v>
      </c>
      <c r="C168" s="294" t="s">
        <v>72</v>
      </c>
      <c r="D168" s="393">
        <v>2063.4</v>
      </c>
      <c r="E168" s="374"/>
      <c r="F168" s="203" t="s">
        <v>1405</v>
      </c>
      <c r="G168" s="204" t="s">
        <v>1452</v>
      </c>
    </row>
    <row r="169" spans="1:7" s="285" customFormat="1" x14ac:dyDescent="0.3">
      <c r="A169" s="292" t="s">
        <v>79</v>
      </c>
      <c r="B169" s="205" t="s">
        <v>2218</v>
      </c>
      <c r="C169" s="294" t="s">
        <v>72</v>
      </c>
      <c r="D169" s="393">
        <v>2063.4</v>
      </c>
      <c r="E169" s="374"/>
      <c r="F169" s="203" t="s">
        <v>1405</v>
      </c>
      <c r="G169" s="204" t="s">
        <v>1452</v>
      </c>
    </row>
    <row r="170" spans="1:7" s="285" customFormat="1" x14ac:dyDescent="0.3">
      <c r="A170" s="292" t="s">
        <v>79</v>
      </c>
      <c r="B170" s="205" t="s">
        <v>2218</v>
      </c>
      <c r="C170" s="294" t="s">
        <v>72</v>
      </c>
      <c r="D170" s="393">
        <v>2063.4</v>
      </c>
      <c r="E170" s="374"/>
      <c r="F170" s="203" t="s">
        <v>1405</v>
      </c>
      <c r="G170" s="204" t="s">
        <v>1452</v>
      </c>
    </row>
    <row r="171" spans="1:7" s="285" customFormat="1" x14ac:dyDescent="0.3">
      <c r="A171" s="292" t="s">
        <v>79</v>
      </c>
      <c r="B171" s="205" t="s">
        <v>2218</v>
      </c>
      <c r="C171" s="294" t="s">
        <v>72</v>
      </c>
      <c r="D171" s="393">
        <v>2063.4</v>
      </c>
      <c r="E171" s="374"/>
      <c r="F171" s="203" t="s">
        <v>1405</v>
      </c>
      <c r="G171" s="204" t="s">
        <v>1452</v>
      </c>
    </row>
    <row r="172" spans="1:7" s="285" customFormat="1" x14ac:dyDescent="0.3">
      <c r="A172" s="292" t="s">
        <v>79</v>
      </c>
      <c r="B172" s="205" t="s">
        <v>2218</v>
      </c>
      <c r="C172" s="294" t="s">
        <v>72</v>
      </c>
      <c r="D172" s="393">
        <v>2063.4</v>
      </c>
      <c r="E172" s="374"/>
      <c r="F172" s="203" t="s">
        <v>1405</v>
      </c>
      <c r="G172" s="204" t="s">
        <v>1452</v>
      </c>
    </row>
    <row r="173" spans="1:7" s="285" customFormat="1" x14ac:dyDescent="0.3">
      <c r="A173" s="292" t="s">
        <v>79</v>
      </c>
      <c r="B173" s="205" t="s">
        <v>2218</v>
      </c>
      <c r="C173" s="294" t="s">
        <v>72</v>
      </c>
      <c r="D173" s="393">
        <v>2063.4</v>
      </c>
      <c r="E173" s="374"/>
      <c r="F173" s="203" t="s">
        <v>1405</v>
      </c>
      <c r="G173" s="204" t="s">
        <v>1452</v>
      </c>
    </row>
    <row r="174" spans="1:7" s="285" customFormat="1" x14ac:dyDescent="0.3">
      <c r="A174" s="292" t="s">
        <v>79</v>
      </c>
      <c r="B174" s="205" t="s">
        <v>2218</v>
      </c>
      <c r="C174" s="294" t="s">
        <v>72</v>
      </c>
      <c r="D174" s="393">
        <v>2063.4</v>
      </c>
      <c r="E174" s="374"/>
      <c r="F174" s="203" t="s">
        <v>1405</v>
      </c>
      <c r="G174" s="204" t="s">
        <v>1452</v>
      </c>
    </row>
    <row r="175" spans="1:7" s="285" customFormat="1" x14ac:dyDescent="0.3">
      <c r="A175" s="292" t="s">
        <v>79</v>
      </c>
      <c r="B175" s="205" t="s">
        <v>2218</v>
      </c>
      <c r="C175" s="294" t="s">
        <v>72</v>
      </c>
      <c r="D175" s="393">
        <v>2063.4</v>
      </c>
      <c r="E175" s="374"/>
      <c r="F175" s="203" t="s">
        <v>1405</v>
      </c>
      <c r="G175" s="204" t="s">
        <v>1452</v>
      </c>
    </row>
    <row r="176" spans="1:7" s="285" customFormat="1" x14ac:dyDescent="0.3">
      <c r="A176" s="292" t="s">
        <v>79</v>
      </c>
      <c r="B176" s="205" t="s">
        <v>2218</v>
      </c>
      <c r="C176" s="294" t="s">
        <v>72</v>
      </c>
      <c r="D176" s="393">
        <v>2063.4</v>
      </c>
      <c r="E176" s="374"/>
      <c r="F176" s="203" t="s">
        <v>1405</v>
      </c>
      <c r="G176" s="204" t="s">
        <v>1452</v>
      </c>
    </row>
    <row r="177" spans="1:7" s="285" customFormat="1" x14ac:dyDescent="0.3">
      <c r="A177" s="292" t="s">
        <v>79</v>
      </c>
      <c r="B177" s="205" t="s">
        <v>2218</v>
      </c>
      <c r="C177" s="294" t="s">
        <v>72</v>
      </c>
      <c r="D177" s="393">
        <v>2063.4</v>
      </c>
      <c r="E177" s="374"/>
      <c r="F177" s="203" t="s">
        <v>1405</v>
      </c>
      <c r="G177" s="204" t="s">
        <v>1452</v>
      </c>
    </row>
    <row r="178" spans="1:7" s="285" customFormat="1" x14ac:dyDescent="0.3">
      <c r="A178" s="292" t="s">
        <v>79</v>
      </c>
      <c r="B178" s="205" t="s">
        <v>2218</v>
      </c>
      <c r="C178" s="294" t="s">
        <v>72</v>
      </c>
      <c r="D178" s="393">
        <v>2063.4</v>
      </c>
      <c r="E178" s="374"/>
      <c r="F178" s="203" t="s">
        <v>1405</v>
      </c>
      <c r="G178" s="204" t="s">
        <v>1452</v>
      </c>
    </row>
    <row r="179" spans="1:7" s="285" customFormat="1" x14ac:dyDescent="0.3">
      <c r="A179" s="292" t="s">
        <v>79</v>
      </c>
      <c r="B179" s="205" t="s">
        <v>2218</v>
      </c>
      <c r="C179" s="294" t="s">
        <v>72</v>
      </c>
      <c r="D179" s="393">
        <v>2063.4</v>
      </c>
      <c r="E179" s="374"/>
      <c r="F179" s="203" t="s">
        <v>1405</v>
      </c>
      <c r="G179" s="204" t="s">
        <v>1452</v>
      </c>
    </row>
    <row r="180" spans="1:7" s="285" customFormat="1" x14ac:dyDescent="0.3">
      <c r="A180" s="292" t="s">
        <v>79</v>
      </c>
      <c r="B180" s="205" t="s">
        <v>2218</v>
      </c>
      <c r="C180" s="294" t="s">
        <v>72</v>
      </c>
      <c r="D180" s="393">
        <v>2063.4</v>
      </c>
      <c r="E180" s="374"/>
      <c r="F180" s="203" t="s">
        <v>1405</v>
      </c>
      <c r="G180" s="204" t="s">
        <v>1452</v>
      </c>
    </row>
    <row r="181" spans="1:7" s="285" customFormat="1" x14ac:dyDescent="0.3">
      <c r="A181" s="292" t="s">
        <v>79</v>
      </c>
      <c r="B181" s="205" t="s">
        <v>2218</v>
      </c>
      <c r="C181" s="294" t="s">
        <v>72</v>
      </c>
      <c r="D181" s="393">
        <v>2063.4</v>
      </c>
      <c r="E181" s="374"/>
      <c r="F181" s="203" t="s">
        <v>1405</v>
      </c>
      <c r="G181" s="204" t="s">
        <v>1452</v>
      </c>
    </row>
    <row r="182" spans="1:7" s="285" customFormat="1" x14ac:dyDescent="0.3">
      <c r="A182" s="292" t="s">
        <v>79</v>
      </c>
      <c r="B182" s="205" t="s">
        <v>2218</v>
      </c>
      <c r="C182" s="294" t="s">
        <v>72</v>
      </c>
      <c r="D182" s="393">
        <v>2063.4</v>
      </c>
      <c r="E182" s="374"/>
      <c r="F182" s="203" t="s">
        <v>1405</v>
      </c>
      <c r="G182" s="204" t="s">
        <v>1452</v>
      </c>
    </row>
    <row r="183" spans="1:7" s="285" customFormat="1" x14ac:dyDescent="0.3">
      <c r="A183" s="292" t="s">
        <v>79</v>
      </c>
      <c r="B183" s="205" t="s">
        <v>2218</v>
      </c>
      <c r="C183" s="294" t="s">
        <v>72</v>
      </c>
      <c r="D183" s="393">
        <v>2063.4</v>
      </c>
      <c r="E183" s="374"/>
      <c r="F183" s="203" t="s">
        <v>1405</v>
      </c>
      <c r="G183" s="204" t="s">
        <v>1452</v>
      </c>
    </row>
    <row r="184" spans="1:7" s="285" customFormat="1" x14ac:dyDescent="0.3">
      <c r="A184" s="292" t="s">
        <v>79</v>
      </c>
      <c r="B184" s="205" t="s">
        <v>2218</v>
      </c>
      <c r="C184" s="294" t="s">
        <v>72</v>
      </c>
      <c r="D184" s="393">
        <v>2063.4</v>
      </c>
      <c r="E184" s="374"/>
      <c r="F184" s="203" t="s">
        <v>1405</v>
      </c>
      <c r="G184" s="204" t="s">
        <v>1452</v>
      </c>
    </row>
    <row r="185" spans="1:7" s="285" customFormat="1" x14ac:dyDescent="0.3">
      <c r="A185" s="292" t="s">
        <v>79</v>
      </c>
      <c r="B185" s="205" t="s">
        <v>2218</v>
      </c>
      <c r="C185" s="294" t="s">
        <v>72</v>
      </c>
      <c r="D185" s="393">
        <v>2063.4</v>
      </c>
      <c r="E185" s="374"/>
      <c r="F185" s="203" t="s">
        <v>1405</v>
      </c>
      <c r="G185" s="204" t="s">
        <v>1452</v>
      </c>
    </row>
    <row r="186" spans="1:7" s="285" customFormat="1" x14ac:dyDescent="0.3">
      <c r="A186" s="292" t="s">
        <v>79</v>
      </c>
      <c r="B186" s="205" t="s">
        <v>2218</v>
      </c>
      <c r="C186" s="294" t="s">
        <v>72</v>
      </c>
      <c r="D186" s="393">
        <v>2063.4</v>
      </c>
      <c r="E186" s="374"/>
      <c r="F186" s="203" t="s">
        <v>1405</v>
      </c>
      <c r="G186" s="204" t="s">
        <v>1452</v>
      </c>
    </row>
    <row r="187" spans="1:7" s="285" customFormat="1" x14ac:dyDescent="0.3">
      <c r="A187" s="292" t="s">
        <v>79</v>
      </c>
      <c r="B187" s="205" t="s">
        <v>2218</v>
      </c>
      <c r="C187" s="294" t="s">
        <v>72</v>
      </c>
      <c r="D187" s="393">
        <v>2063.4</v>
      </c>
      <c r="E187" s="374"/>
      <c r="F187" s="203" t="s">
        <v>1405</v>
      </c>
      <c r="G187" s="204" t="s">
        <v>1452</v>
      </c>
    </row>
    <row r="188" spans="1:7" s="285" customFormat="1" x14ac:dyDescent="0.3">
      <c r="A188" s="292" t="s">
        <v>79</v>
      </c>
      <c r="B188" s="205" t="s">
        <v>2219</v>
      </c>
      <c r="C188" s="294" t="s">
        <v>72</v>
      </c>
      <c r="D188" s="393">
        <v>1908.36</v>
      </c>
      <c r="E188" s="374"/>
      <c r="F188" s="203" t="s">
        <v>1405</v>
      </c>
      <c r="G188" s="204" t="s">
        <v>1452</v>
      </c>
    </row>
    <row r="189" spans="1:7" s="285" customFormat="1" x14ac:dyDescent="0.3">
      <c r="A189" s="292" t="s">
        <v>79</v>
      </c>
      <c r="B189" s="205" t="s">
        <v>2219</v>
      </c>
      <c r="C189" s="294" t="s">
        <v>72</v>
      </c>
      <c r="D189" s="393">
        <v>1908.36</v>
      </c>
      <c r="E189" s="374"/>
      <c r="F189" s="203" t="s">
        <v>1405</v>
      </c>
      <c r="G189" s="204" t="s">
        <v>1452</v>
      </c>
    </row>
    <row r="190" spans="1:7" s="285" customFormat="1" x14ac:dyDescent="0.3">
      <c r="A190" s="292" t="s">
        <v>79</v>
      </c>
      <c r="B190" s="205" t="s">
        <v>2219</v>
      </c>
      <c r="C190" s="294" t="s">
        <v>72</v>
      </c>
      <c r="D190" s="393">
        <v>1908.36</v>
      </c>
      <c r="E190" s="374"/>
      <c r="F190" s="203" t="s">
        <v>1405</v>
      </c>
      <c r="G190" s="204" t="s">
        <v>1452</v>
      </c>
    </row>
    <row r="191" spans="1:7" s="285" customFormat="1" x14ac:dyDescent="0.3">
      <c r="A191" s="292" t="s">
        <v>79</v>
      </c>
      <c r="B191" s="205" t="s">
        <v>2219</v>
      </c>
      <c r="C191" s="294" t="s">
        <v>72</v>
      </c>
      <c r="D191" s="393">
        <v>1908.36</v>
      </c>
      <c r="E191" s="374"/>
      <c r="F191" s="203" t="s">
        <v>1405</v>
      </c>
      <c r="G191" s="204" t="s">
        <v>1452</v>
      </c>
    </row>
    <row r="192" spans="1:7" s="285" customFormat="1" x14ac:dyDescent="0.3">
      <c r="A192" s="292" t="s">
        <v>79</v>
      </c>
      <c r="B192" s="205" t="s">
        <v>2219</v>
      </c>
      <c r="C192" s="294" t="s">
        <v>72</v>
      </c>
      <c r="D192" s="393">
        <v>1908.36</v>
      </c>
      <c r="E192" s="374"/>
      <c r="F192" s="203" t="s">
        <v>1405</v>
      </c>
      <c r="G192" s="204" t="s">
        <v>1452</v>
      </c>
    </row>
    <row r="193" spans="1:7" s="285" customFormat="1" x14ac:dyDescent="0.3">
      <c r="A193" s="292" t="s">
        <v>79</v>
      </c>
      <c r="B193" s="205" t="s">
        <v>2219</v>
      </c>
      <c r="C193" s="294" t="s">
        <v>72</v>
      </c>
      <c r="D193" s="393">
        <v>1908.36</v>
      </c>
      <c r="E193" s="374"/>
      <c r="F193" s="203" t="s">
        <v>1405</v>
      </c>
      <c r="G193" s="204" t="s">
        <v>1452</v>
      </c>
    </row>
    <row r="194" spans="1:7" s="285" customFormat="1" x14ac:dyDescent="0.3">
      <c r="A194" s="292" t="s">
        <v>79</v>
      </c>
      <c r="B194" s="205" t="s">
        <v>2219</v>
      </c>
      <c r="C194" s="294" t="s">
        <v>72</v>
      </c>
      <c r="D194" s="393">
        <v>1908.36</v>
      </c>
      <c r="E194" s="374"/>
      <c r="F194" s="203" t="s">
        <v>1405</v>
      </c>
      <c r="G194" s="204" t="s">
        <v>1452</v>
      </c>
    </row>
    <row r="195" spans="1:7" s="285" customFormat="1" x14ac:dyDescent="0.3">
      <c r="A195" s="292" t="s">
        <v>79</v>
      </c>
      <c r="B195" s="205" t="s">
        <v>2219</v>
      </c>
      <c r="C195" s="294" t="s">
        <v>72</v>
      </c>
      <c r="D195" s="393">
        <v>1908.36</v>
      </c>
      <c r="E195" s="374"/>
      <c r="F195" s="203" t="s">
        <v>1405</v>
      </c>
      <c r="G195" s="204" t="s">
        <v>1452</v>
      </c>
    </row>
    <row r="196" spans="1:7" s="285" customFormat="1" x14ac:dyDescent="0.3">
      <c r="A196" s="292" t="s">
        <v>79</v>
      </c>
      <c r="B196" s="205" t="s">
        <v>2219</v>
      </c>
      <c r="C196" s="294" t="s">
        <v>72</v>
      </c>
      <c r="D196" s="393">
        <v>1908.36</v>
      </c>
      <c r="E196" s="374"/>
      <c r="F196" s="203" t="s">
        <v>1405</v>
      </c>
      <c r="G196" s="204" t="s">
        <v>1452</v>
      </c>
    </row>
    <row r="197" spans="1:7" s="285" customFormat="1" x14ac:dyDescent="0.3">
      <c r="A197" s="292" t="s">
        <v>79</v>
      </c>
      <c r="B197" s="205" t="s">
        <v>2219</v>
      </c>
      <c r="C197" s="294" t="s">
        <v>72</v>
      </c>
      <c r="D197" s="393">
        <v>1908.36</v>
      </c>
      <c r="E197" s="374"/>
      <c r="F197" s="203" t="s">
        <v>1405</v>
      </c>
      <c r="G197" s="204" t="s">
        <v>1452</v>
      </c>
    </row>
    <row r="198" spans="1:7" s="285" customFormat="1" x14ac:dyDescent="0.3">
      <c r="A198" s="292" t="s">
        <v>79</v>
      </c>
      <c r="B198" s="205" t="s">
        <v>2219</v>
      </c>
      <c r="C198" s="294" t="s">
        <v>72</v>
      </c>
      <c r="D198" s="393">
        <v>1908.36</v>
      </c>
      <c r="E198" s="374"/>
      <c r="F198" s="203" t="s">
        <v>1405</v>
      </c>
      <c r="G198" s="204" t="s">
        <v>1452</v>
      </c>
    </row>
    <row r="199" spans="1:7" s="285" customFormat="1" x14ac:dyDescent="0.3">
      <c r="A199" s="292" t="s">
        <v>79</v>
      </c>
      <c r="B199" s="205" t="s">
        <v>2219</v>
      </c>
      <c r="C199" s="294" t="s">
        <v>72</v>
      </c>
      <c r="D199" s="393">
        <v>1908.36</v>
      </c>
      <c r="E199" s="374"/>
      <c r="F199" s="203" t="s">
        <v>1405</v>
      </c>
      <c r="G199" s="204" t="s">
        <v>1452</v>
      </c>
    </row>
    <row r="200" spans="1:7" s="285" customFormat="1" x14ac:dyDescent="0.3">
      <c r="A200" s="292" t="s">
        <v>79</v>
      </c>
      <c r="B200" s="205" t="s">
        <v>2219</v>
      </c>
      <c r="C200" s="294" t="s">
        <v>72</v>
      </c>
      <c r="D200" s="393">
        <v>1908.36</v>
      </c>
      <c r="E200" s="374"/>
      <c r="F200" s="203" t="s">
        <v>1405</v>
      </c>
      <c r="G200" s="204" t="s">
        <v>1452</v>
      </c>
    </row>
    <row r="201" spans="1:7" s="285" customFormat="1" x14ac:dyDescent="0.3">
      <c r="A201" s="292" t="s">
        <v>79</v>
      </c>
      <c r="B201" s="205" t="s">
        <v>2219</v>
      </c>
      <c r="C201" s="294" t="s">
        <v>72</v>
      </c>
      <c r="D201" s="393">
        <v>1908.36</v>
      </c>
      <c r="E201" s="374"/>
      <c r="F201" s="203" t="s">
        <v>1405</v>
      </c>
      <c r="G201" s="204" t="s">
        <v>1452</v>
      </c>
    </row>
    <row r="202" spans="1:7" s="285" customFormat="1" x14ac:dyDescent="0.3">
      <c r="A202" s="292" t="s">
        <v>79</v>
      </c>
      <c r="B202" s="205" t="s">
        <v>2219</v>
      </c>
      <c r="C202" s="294" t="s">
        <v>72</v>
      </c>
      <c r="D202" s="393">
        <v>1908.36</v>
      </c>
      <c r="E202" s="374"/>
      <c r="F202" s="203" t="s">
        <v>1405</v>
      </c>
      <c r="G202" s="204" t="s">
        <v>1452</v>
      </c>
    </row>
    <row r="203" spans="1:7" s="285" customFormat="1" x14ac:dyDescent="0.3">
      <c r="A203" s="292" t="s">
        <v>79</v>
      </c>
      <c r="B203" s="205" t="s">
        <v>2219</v>
      </c>
      <c r="C203" s="294" t="s">
        <v>72</v>
      </c>
      <c r="D203" s="393">
        <v>1908.36</v>
      </c>
      <c r="E203" s="374"/>
      <c r="F203" s="203" t="s">
        <v>1405</v>
      </c>
      <c r="G203" s="204" t="s">
        <v>1452</v>
      </c>
    </row>
    <row r="204" spans="1:7" s="285" customFormat="1" x14ac:dyDescent="0.3">
      <c r="A204" s="292" t="s">
        <v>79</v>
      </c>
      <c r="B204" s="205" t="s">
        <v>2219</v>
      </c>
      <c r="C204" s="294" t="s">
        <v>72</v>
      </c>
      <c r="D204" s="393">
        <v>1908.36</v>
      </c>
      <c r="E204" s="374"/>
      <c r="F204" s="203" t="s">
        <v>1405</v>
      </c>
      <c r="G204" s="204" t="s">
        <v>1452</v>
      </c>
    </row>
    <row r="205" spans="1:7" s="285" customFormat="1" x14ac:dyDescent="0.3">
      <c r="A205" s="292" t="s">
        <v>79</v>
      </c>
      <c r="B205" s="205" t="s">
        <v>2219</v>
      </c>
      <c r="C205" s="294" t="s">
        <v>72</v>
      </c>
      <c r="D205" s="393">
        <v>1908.36</v>
      </c>
      <c r="E205" s="374"/>
      <c r="F205" s="203" t="s">
        <v>1405</v>
      </c>
      <c r="G205" s="204" t="s">
        <v>1452</v>
      </c>
    </row>
    <row r="206" spans="1:7" s="285" customFormat="1" x14ac:dyDescent="0.3">
      <c r="A206" s="292" t="s">
        <v>79</v>
      </c>
      <c r="B206" s="205" t="s">
        <v>2219</v>
      </c>
      <c r="C206" s="294" t="s">
        <v>72</v>
      </c>
      <c r="D206" s="393">
        <v>1908.36</v>
      </c>
      <c r="E206" s="374"/>
      <c r="F206" s="203" t="s">
        <v>1405</v>
      </c>
      <c r="G206" s="204" t="s">
        <v>1452</v>
      </c>
    </row>
    <row r="207" spans="1:7" s="285" customFormat="1" x14ac:dyDescent="0.3">
      <c r="A207" s="292" t="s">
        <v>79</v>
      </c>
      <c r="B207" s="205" t="s">
        <v>2219</v>
      </c>
      <c r="C207" s="294" t="s">
        <v>72</v>
      </c>
      <c r="D207" s="393">
        <v>1908.36</v>
      </c>
      <c r="E207" s="374"/>
      <c r="F207" s="203" t="s">
        <v>1405</v>
      </c>
      <c r="G207" s="204" t="s">
        <v>1452</v>
      </c>
    </row>
    <row r="208" spans="1:7" s="285" customFormat="1" x14ac:dyDescent="0.3">
      <c r="A208" s="292" t="s">
        <v>79</v>
      </c>
      <c r="B208" s="205" t="s">
        <v>2219</v>
      </c>
      <c r="C208" s="294" t="s">
        <v>72</v>
      </c>
      <c r="D208" s="393">
        <v>1908.36</v>
      </c>
      <c r="E208" s="374"/>
      <c r="F208" s="203" t="s">
        <v>1405</v>
      </c>
      <c r="G208" s="204" t="s">
        <v>1452</v>
      </c>
    </row>
    <row r="209" spans="1:7" s="285" customFormat="1" x14ac:dyDescent="0.3">
      <c r="A209" s="292" t="s">
        <v>79</v>
      </c>
      <c r="B209" s="205" t="s">
        <v>2219</v>
      </c>
      <c r="C209" s="294" t="s">
        <v>72</v>
      </c>
      <c r="D209" s="393">
        <v>1908.36</v>
      </c>
      <c r="E209" s="374"/>
      <c r="F209" s="203" t="s">
        <v>1405</v>
      </c>
      <c r="G209" s="204" t="s">
        <v>1452</v>
      </c>
    </row>
    <row r="210" spans="1:7" s="285" customFormat="1" x14ac:dyDescent="0.3">
      <c r="A210" s="292" t="s">
        <v>79</v>
      </c>
      <c r="B210" s="205" t="s">
        <v>2219</v>
      </c>
      <c r="C210" s="294" t="s">
        <v>72</v>
      </c>
      <c r="D210" s="393">
        <v>1908.36</v>
      </c>
      <c r="E210" s="374"/>
      <c r="F210" s="203" t="s">
        <v>1405</v>
      </c>
      <c r="G210" s="204" t="s">
        <v>1452</v>
      </c>
    </row>
    <row r="211" spans="1:7" s="285" customFormat="1" x14ac:dyDescent="0.3">
      <c r="A211" s="292" t="s">
        <v>79</v>
      </c>
      <c r="B211" s="205" t="s">
        <v>2219</v>
      </c>
      <c r="C211" s="294" t="s">
        <v>72</v>
      </c>
      <c r="D211" s="393">
        <v>1908.36</v>
      </c>
      <c r="E211" s="374"/>
      <c r="F211" s="203" t="s">
        <v>1405</v>
      </c>
      <c r="G211" s="204" t="s">
        <v>1452</v>
      </c>
    </row>
    <row r="212" spans="1:7" s="285" customFormat="1" x14ac:dyDescent="0.3">
      <c r="A212" s="292" t="s">
        <v>79</v>
      </c>
      <c r="B212" s="205" t="s">
        <v>2219</v>
      </c>
      <c r="C212" s="294" t="s">
        <v>72</v>
      </c>
      <c r="D212" s="393">
        <v>1908.36</v>
      </c>
      <c r="E212" s="374"/>
      <c r="F212" s="203" t="s">
        <v>1405</v>
      </c>
      <c r="G212" s="204" t="s">
        <v>1452</v>
      </c>
    </row>
    <row r="213" spans="1:7" s="285" customFormat="1" x14ac:dyDescent="0.3">
      <c r="A213" s="292" t="s">
        <v>79</v>
      </c>
      <c r="B213" s="205" t="s">
        <v>2219</v>
      </c>
      <c r="C213" s="294" t="s">
        <v>72</v>
      </c>
      <c r="D213" s="393">
        <v>1908.36</v>
      </c>
      <c r="E213" s="374"/>
      <c r="F213" s="203" t="s">
        <v>1405</v>
      </c>
      <c r="G213" s="204" t="s">
        <v>1452</v>
      </c>
    </row>
    <row r="214" spans="1:7" s="285" customFormat="1" x14ac:dyDescent="0.3">
      <c r="A214" s="292" t="s">
        <v>79</v>
      </c>
      <c r="B214" s="205" t="s">
        <v>2219</v>
      </c>
      <c r="C214" s="294" t="s">
        <v>72</v>
      </c>
      <c r="D214" s="393">
        <v>1908.36</v>
      </c>
      <c r="E214" s="374"/>
      <c r="F214" s="203" t="s">
        <v>1405</v>
      </c>
      <c r="G214" s="204" t="s">
        <v>1452</v>
      </c>
    </row>
    <row r="215" spans="1:7" s="285" customFormat="1" x14ac:dyDescent="0.3">
      <c r="A215" s="292" t="s">
        <v>79</v>
      </c>
      <c r="B215" s="205" t="s">
        <v>2219</v>
      </c>
      <c r="C215" s="294" t="s">
        <v>72</v>
      </c>
      <c r="D215" s="393">
        <v>1908.36</v>
      </c>
      <c r="E215" s="374"/>
      <c r="F215" s="203" t="s">
        <v>1405</v>
      </c>
      <c r="G215" s="204" t="s">
        <v>1452</v>
      </c>
    </row>
    <row r="216" spans="1:7" s="285" customFormat="1" x14ac:dyDescent="0.3">
      <c r="A216" s="292" t="s">
        <v>79</v>
      </c>
      <c r="B216" s="205" t="s">
        <v>2219</v>
      </c>
      <c r="C216" s="294" t="s">
        <v>72</v>
      </c>
      <c r="D216" s="393">
        <v>1908.36</v>
      </c>
      <c r="E216" s="374"/>
      <c r="F216" s="203" t="s">
        <v>1405</v>
      </c>
      <c r="G216" s="204" t="s">
        <v>1452</v>
      </c>
    </row>
    <row r="217" spans="1:7" s="285" customFormat="1" x14ac:dyDescent="0.3">
      <c r="A217" s="292" t="s">
        <v>79</v>
      </c>
      <c r="B217" s="205" t="s">
        <v>2219</v>
      </c>
      <c r="C217" s="294" t="s">
        <v>72</v>
      </c>
      <c r="D217" s="393">
        <v>1908.36</v>
      </c>
      <c r="E217" s="374"/>
      <c r="F217" s="203" t="s">
        <v>1405</v>
      </c>
      <c r="G217" s="204" t="s">
        <v>1452</v>
      </c>
    </row>
    <row r="218" spans="1:7" s="285" customFormat="1" x14ac:dyDescent="0.3">
      <c r="A218" s="292" t="s">
        <v>79</v>
      </c>
      <c r="B218" s="205" t="s">
        <v>2219</v>
      </c>
      <c r="C218" s="294" t="s">
        <v>72</v>
      </c>
      <c r="D218" s="393">
        <v>1908.36</v>
      </c>
      <c r="E218" s="374"/>
      <c r="F218" s="203" t="s">
        <v>1405</v>
      </c>
      <c r="G218" s="204" t="s">
        <v>1452</v>
      </c>
    </row>
    <row r="219" spans="1:7" s="285" customFormat="1" x14ac:dyDescent="0.3">
      <c r="A219" s="292" t="s">
        <v>79</v>
      </c>
      <c r="B219" s="205" t="s">
        <v>2219</v>
      </c>
      <c r="C219" s="294" t="s">
        <v>72</v>
      </c>
      <c r="D219" s="393">
        <v>1908.36</v>
      </c>
      <c r="E219" s="374"/>
      <c r="F219" s="203" t="s">
        <v>1405</v>
      </c>
      <c r="G219" s="204" t="s">
        <v>1452</v>
      </c>
    </row>
    <row r="220" spans="1:7" s="285" customFormat="1" x14ac:dyDescent="0.3">
      <c r="A220" s="292" t="s">
        <v>79</v>
      </c>
      <c r="B220" s="205" t="s">
        <v>2219</v>
      </c>
      <c r="C220" s="294" t="s">
        <v>72</v>
      </c>
      <c r="D220" s="393">
        <v>1908.36</v>
      </c>
      <c r="E220" s="374"/>
      <c r="F220" s="203" t="s">
        <v>1405</v>
      </c>
      <c r="G220" s="204" t="s">
        <v>1452</v>
      </c>
    </row>
    <row r="221" spans="1:7" s="285" customFormat="1" x14ac:dyDescent="0.3">
      <c r="A221" s="292" t="s">
        <v>79</v>
      </c>
      <c r="B221" s="205" t="s">
        <v>2219</v>
      </c>
      <c r="C221" s="294" t="s">
        <v>72</v>
      </c>
      <c r="D221" s="393">
        <v>1908.36</v>
      </c>
      <c r="E221" s="374"/>
      <c r="F221" s="203" t="s">
        <v>1405</v>
      </c>
      <c r="G221" s="204" t="s">
        <v>1452</v>
      </c>
    </row>
    <row r="222" spans="1:7" s="285" customFormat="1" x14ac:dyDescent="0.3">
      <c r="A222" s="292" t="s">
        <v>79</v>
      </c>
      <c r="B222" s="205" t="s">
        <v>2220</v>
      </c>
      <c r="C222" s="294" t="s">
        <v>72</v>
      </c>
      <c r="D222" s="392">
        <v>2453.2800000000002</v>
      </c>
      <c r="E222" s="374"/>
      <c r="F222" s="203" t="s">
        <v>1405</v>
      </c>
      <c r="G222" s="204" t="s">
        <v>1452</v>
      </c>
    </row>
    <row r="223" spans="1:7" s="285" customFormat="1" x14ac:dyDescent="0.3">
      <c r="A223" s="292" t="s">
        <v>79</v>
      </c>
      <c r="B223" s="205" t="s">
        <v>2221</v>
      </c>
      <c r="C223" s="294" t="s">
        <v>72</v>
      </c>
      <c r="D223" s="392">
        <v>1210.68</v>
      </c>
      <c r="E223" s="374"/>
      <c r="F223" s="203" t="s">
        <v>1405</v>
      </c>
      <c r="G223" s="204" t="s">
        <v>1452</v>
      </c>
    </row>
    <row r="224" spans="1:7" s="285" customFormat="1" x14ac:dyDescent="0.3">
      <c r="A224" s="292" t="s">
        <v>79</v>
      </c>
      <c r="B224" s="205" t="s">
        <v>2221</v>
      </c>
      <c r="C224" s="294" t="s">
        <v>72</v>
      </c>
      <c r="D224" s="392">
        <v>1210.68</v>
      </c>
      <c r="E224" s="374"/>
      <c r="F224" s="203" t="s">
        <v>1405</v>
      </c>
      <c r="G224" s="204" t="s">
        <v>1452</v>
      </c>
    </row>
    <row r="225" spans="1:7" s="285" customFormat="1" x14ac:dyDescent="0.3">
      <c r="A225" s="292" t="s">
        <v>79</v>
      </c>
      <c r="B225" s="205" t="s">
        <v>2221</v>
      </c>
      <c r="C225" s="294" t="s">
        <v>72</v>
      </c>
      <c r="D225" s="392">
        <v>1210.68</v>
      </c>
      <c r="E225" s="374"/>
      <c r="F225" s="203" t="s">
        <v>1405</v>
      </c>
      <c r="G225" s="204" t="s">
        <v>1452</v>
      </c>
    </row>
    <row r="226" spans="1:7" s="285" customFormat="1" x14ac:dyDescent="0.3">
      <c r="A226" s="292" t="s">
        <v>79</v>
      </c>
      <c r="B226" s="205" t="s">
        <v>2221</v>
      </c>
      <c r="C226" s="294" t="s">
        <v>72</v>
      </c>
      <c r="D226" s="392">
        <v>1210.68</v>
      </c>
      <c r="E226" s="374"/>
      <c r="F226" s="203" t="s">
        <v>1405</v>
      </c>
      <c r="G226" s="204" t="s">
        <v>1452</v>
      </c>
    </row>
    <row r="227" spans="1:7" s="285" customFormat="1" x14ac:dyDescent="0.3">
      <c r="A227" s="292" t="s">
        <v>79</v>
      </c>
      <c r="B227" s="205" t="s">
        <v>2221</v>
      </c>
      <c r="C227" s="294" t="s">
        <v>72</v>
      </c>
      <c r="D227" s="392">
        <v>1210.68</v>
      </c>
      <c r="E227" s="374"/>
      <c r="F227" s="203" t="s">
        <v>1405</v>
      </c>
      <c r="G227" s="204" t="s">
        <v>1452</v>
      </c>
    </row>
    <row r="228" spans="1:7" s="285" customFormat="1" x14ac:dyDescent="0.3">
      <c r="A228" s="292" t="s">
        <v>79</v>
      </c>
      <c r="B228" s="205" t="s">
        <v>2221</v>
      </c>
      <c r="C228" s="294" t="s">
        <v>72</v>
      </c>
      <c r="D228" s="392">
        <v>1210.68</v>
      </c>
      <c r="E228" s="374"/>
      <c r="F228" s="203" t="s">
        <v>1405</v>
      </c>
      <c r="G228" s="204" t="s">
        <v>1452</v>
      </c>
    </row>
    <row r="229" spans="1:7" s="285" customFormat="1" x14ac:dyDescent="0.3">
      <c r="A229" s="292" t="s">
        <v>79</v>
      </c>
      <c r="B229" s="205" t="s">
        <v>1453</v>
      </c>
      <c r="C229" s="294" t="s">
        <v>72</v>
      </c>
      <c r="D229" s="392">
        <v>3223.92</v>
      </c>
      <c r="E229" s="374"/>
      <c r="F229" s="203" t="s">
        <v>1405</v>
      </c>
      <c r="G229" s="204" t="s">
        <v>1452</v>
      </c>
    </row>
    <row r="230" spans="1:7" s="285" customFormat="1" x14ac:dyDescent="0.3">
      <c r="A230" s="292" t="s">
        <v>79</v>
      </c>
      <c r="B230" s="205" t="s">
        <v>1453</v>
      </c>
      <c r="C230" s="294" t="s">
        <v>72</v>
      </c>
      <c r="D230" s="392">
        <v>3223.92</v>
      </c>
      <c r="E230" s="374"/>
      <c r="F230" s="203" t="s">
        <v>1405</v>
      </c>
      <c r="G230" s="204" t="s">
        <v>1452</v>
      </c>
    </row>
    <row r="231" spans="1:7" s="285" customFormat="1" x14ac:dyDescent="0.3">
      <c r="A231" s="292" t="s">
        <v>79</v>
      </c>
      <c r="B231" s="205" t="s">
        <v>2222</v>
      </c>
      <c r="C231" s="294" t="s">
        <v>72</v>
      </c>
      <c r="D231" s="392">
        <v>1746.48</v>
      </c>
      <c r="E231" s="374"/>
      <c r="F231" s="203" t="s">
        <v>1405</v>
      </c>
      <c r="G231" s="204" t="s">
        <v>1452</v>
      </c>
    </row>
    <row r="232" spans="1:7" s="285" customFormat="1" x14ac:dyDescent="0.3">
      <c r="A232" s="292" t="s">
        <v>79</v>
      </c>
      <c r="B232" s="205" t="s">
        <v>2222</v>
      </c>
      <c r="C232" s="294" t="s">
        <v>72</v>
      </c>
      <c r="D232" s="392">
        <v>1746.48</v>
      </c>
      <c r="E232" s="374"/>
      <c r="F232" s="203" t="s">
        <v>1405</v>
      </c>
      <c r="G232" s="204" t="s">
        <v>1452</v>
      </c>
    </row>
    <row r="233" spans="1:7" s="285" customFormat="1" x14ac:dyDescent="0.3">
      <c r="A233" s="292" t="s">
        <v>79</v>
      </c>
      <c r="B233" s="205" t="s">
        <v>2223</v>
      </c>
      <c r="C233" s="294" t="s">
        <v>72</v>
      </c>
      <c r="D233" s="392">
        <v>811.68</v>
      </c>
      <c r="E233" s="374"/>
      <c r="F233" s="203" t="s">
        <v>1405</v>
      </c>
      <c r="G233" s="204" t="s">
        <v>1452</v>
      </c>
    </row>
    <row r="234" spans="1:7" s="285" customFormat="1" x14ac:dyDescent="0.3">
      <c r="A234" s="292" t="s">
        <v>79</v>
      </c>
      <c r="B234" s="205" t="s">
        <v>2223</v>
      </c>
      <c r="C234" s="294" t="s">
        <v>72</v>
      </c>
      <c r="D234" s="392">
        <v>811.68</v>
      </c>
      <c r="E234" s="374"/>
      <c r="F234" s="203" t="s">
        <v>1405</v>
      </c>
      <c r="G234" s="204" t="s">
        <v>1452</v>
      </c>
    </row>
    <row r="235" spans="1:7" s="285" customFormat="1" x14ac:dyDescent="0.3">
      <c r="A235" s="292" t="s">
        <v>79</v>
      </c>
      <c r="B235" s="205" t="s">
        <v>2223</v>
      </c>
      <c r="C235" s="294" t="s">
        <v>72</v>
      </c>
      <c r="D235" s="392">
        <v>811.68</v>
      </c>
      <c r="E235" s="374"/>
      <c r="F235" s="203" t="s">
        <v>1405</v>
      </c>
      <c r="G235" s="204" t="s">
        <v>1452</v>
      </c>
    </row>
    <row r="236" spans="1:7" s="285" customFormat="1" x14ac:dyDescent="0.3">
      <c r="A236" s="292" t="s">
        <v>79</v>
      </c>
      <c r="B236" s="205" t="s">
        <v>2223</v>
      </c>
      <c r="C236" s="294" t="s">
        <v>72</v>
      </c>
      <c r="D236" s="392">
        <v>811.68</v>
      </c>
      <c r="E236" s="374"/>
      <c r="F236" s="203" t="s">
        <v>1405</v>
      </c>
      <c r="G236" s="204" t="s">
        <v>1452</v>
      </c>
    </row>
    <row r="237" spans="1:7" s="285" customFormat="1" x14ac:dyDescent="0.3">
      <c r="A237" s="292" t="s">
        <v>79</v>
      </c>
      <c r="B237" s="205" t="s">
        <v>2223</v>
      </c>
      <c r="C237" s="294" t="s">
        <v>72</v>
      </c>
      <c r="D237" s="392">
        <v>811.68</v>
      </c>
      <c r="E237" s="374"/>
      <c r="F237" s="203" t="s">
        <v>1405</v>
      </c>
      <c r="G237" s="204" t="s">
        <v>1452</v>
      </c>
    </row>
    <row r="238" spans="1:7" s="285" customFormat="1" x14ac:dyDescent="0.3">
      <c r="A238" s="292" t="s">
        <v>79</v>
      </c>
      <c r="B238" s="205" t="s">
        <v>2223</v>
      </c>
      <c r="C238" s="294" t="s">
        <v>72</v>
      </c>
      <c r="D238" s="392">
        <v>811.68</v>
      </c>
      <c r="E238" s="374"/>
      <c r="F238" s="203" t="s">
        <v>1405</v>
      </c>
      <c r="G238" s="204" t="s">
        <v>1452</v>
      </c>
    </row>
    <row r="239" spans="1:7" s="285" customFormat="1" x14ac:dyDescent="0.3">
      <c r="A239" s="292" t="s">
        <v>79</v>
      </c>
      <c r="B239" s="205" t="s">
        <v>2224</v>
      </c>
      <c r="C239" s="294" t="s">
        <v>72</v>
      </c>
      <c r="D239" s="392">
        <v>1655.28</v>
      </c>
      <c r="E239" s="374"/>
      <c r="F239" s="203" t="s">
        <v>1405</v>
      </c>
      <c r="G239" s="204" t="s">
        <v>1452</v>
      </c>
    </row>
    <row r="240" spans="1:7" s="285" customFormat="1" x14ac:dyDescent="0.3">
      <c r="A240" s="292" t="s">
        <v>79</v>
      </c>
      <c r="B240" s="205" t="s">
        <v>2224</v>
      </c>
      <c r="C240" s="294" t="s">
        <v>72</v>
      </c>
      <c r="D240" s="392">
        <v>1655.28</v>
      </c>
      <c r="E240" s="374"/>
      <c r="F240" s="203" t="s">
        <v>1405</v>
      </c>
      <c r="G240" s="204" t="s">
        <v>1452</v>
      </c>
    </row>
    <row r="241" spans="1:7" s="285" customFormat="1" x14ac:dyDescent="0.3">
      <c r="A241" s="292" t="s">
        <v>79</v>
      </c>
      <c r="B241" s="205" t="s">
        <v>2225</v>
      </c>
      <c r="C241" s="294" t="s">
        <v>72</v>
      </c>
      <c r="D241" s="392">
        <v>1142.77</v>
      </c>
      <c r="E241" s="374"/>
      <c r="F241" s="203" t="s">
        <v>1405</v>
      </c>
      <c r="G241" s="204" t="s">
        <v>1456</v>
      </c>
    </row>
    <row r="242" spans="1:7" s="285" customFormat="1" x14ac:dyDescent="0.3">
      <c r="A242" s="292" t="s">
        <v>79</v>
      </c>
      <c r="B242" s="205" t="s">
        <v>2226</v>
      </c>
      <c r="C242" s="294" t="s">
        <v>72</v>
      </c>
      <c r="D242" s="392">
        <v>2565</v>
      </c>
      <c r="E242" s="374"/>
      <c r="F242" s="203" t="s">
        <v>1405</v>
      </c>
      <c r="G242" s="204" t="s">
        <v>1406</v>
      </c>
    </row>
    <row r="243" spans="1:7" s="285" customFormat="1" x14ac:dyDescent="0.3">
      <c r="A243" s="292" t="s">
        <v>79</v>
      </c>
      <c r="B243" s="205" t="s">
        <v>2226</v>
      </c>
      <c r="C243" s="294" t="s">
        <v>72</v>
      </c>
      <c r="D243" s="392">
        <v>2565</v>
      </c>
      <c r="E243" s="374"/>
      <c r="F243" s="203" t="s">
        <v>1405</v>
      </c>
      <c r="G243" s="204" t="s">
        <v>1406</v>
      </c>
    </row>
    <row r="244" spans="1:7" s="285" customFormat="1" x14ac:dyDescent="0.3">
      <c r="A244" s="292" t="s">
        <v>79</v>
      </c>
      <c r="B244" s="205" t="s">
        <v>2226</v>
      </c>
      <c r="C244" s="294" t="s">
        <v>72</v>
      </c>
      <c r="D244" s="392">
        <v>2565</v>
      </c>
      <c r="E244" s="374"/>
      <c r="F244" s="203" t="s">
        <v>1405</v>
      </c>
      <c r="G244" s="204" t="s">
        <v>1406</v>
      </c>
    </row>
    <row r="245" spans="1:7" s="285" customFormat="1" x14ac:dyDescent="0.3">
      <c r="A245" s="292" t="s">
        <v>79</v>
      </c>
      <c r="B245" s="205" t="s">
        <v>2226</v>
      </c>
      <c r="C245" s="294" t="s">
        <v>72</v>
      </c>
      <c r="D245" s="392">
        <v>2565</v>
      </c>
      <c r="E245" s="374"/>
      <c r="F245" s="203" t="s">
        <v>1405</v>
      </c>
      <c r="G245" s="204" t="s">
        <v>1406</v>
      </c>
    </row>
    <row r="246" spans="1:7" s="285" customFormat="1" x14ac:dyDescent="0.3">
      <c r="A246" s="292" t="s">
        <v>79</v>
      </c>
      <c r="B246" s="205" t="s">
        <v>2226</v>
      </c>
      <c r="C246" s="294" t="s">
        <v>72</v>
      </c>
      <c r="D246" s="392">
        <v>2565</v>
      </c>
      <c r="E246" s="374"/>
      <c r="F246" s="203" t="s">
        <v>1405</v>
      </c>
      <c r="G246" s="204" t="s">
        <v>1406</v>
      </c>
    </row>
    <row r="247" spans="1:7" s="285" customFormat="1" x14ac:dyDescent="0.3">
      <c r="A247" s="292" t="s">
        <v>79</v>
      </c>
      <c r="B247" s="205" t="s">
        <v>2226</v>
      </c>
      <c r="C247" s="294" t="s">
        <v>72</v>
      </c>
      <c r="D247" s="392">
        <v>2565</v>
      </c>
      <c r="E247" s="374"/>
      <c r="F247" s="203" t="s">
        <v>1405</v>
      </c>
      <c r="G247" s="204" t="s">
        <v>1406</v>
      </c>
    </row>
    <row r="248" spans="1:7" s="285" customFormat="1" x14ac:dyDescent="0.3">
      <c r="A248" s="292" t="s">
        <v>79</v>
      </c>
      <c r="B248" s="205" t="s">
        <v>2226</v>
      </c>
      <c r="C248" s="294" t="s">
        <v>72</v>
      </c>
      <c r="D248" s="392">
        <v>2565</v>
      </c>
      <c r="E248" s="374"/>
      <c r="F248" s="203" t="s">
        <v>1405</v>
      </c>
      <c r="G248" s="204" t="s">
        <v>1406</v>
      </c>
    </row>
    <row r="249" spans="1:7" s="285" customFormat="1" x14ac:dyDescent="0.3">
      <c r="A249" s="292" t="s">
        <v>79</v>
      </c>
      <c r="B249" s="205" t="s">
        <v>2226</v>
      </c>
      <c r="C249" s="294" t="s">
        <v>72</v>
      </c>
      <c r="D249" s="392">
        <v>2565</v>
      </c>
      <c r="E249" s="374"/>
      <c r="F249" s="203" t="s">
        <v>1405</v>
      </c>
      <c r="G249" s="204" t="s">
        <v>1406</v>
      </c>
    </row>
    <row r="250" spans="1:7" s="285" customFormat="1" x14ac:dyDescent="0.3">
      <c r="A250" s="292" t="s">
        <v>79</v>
      </c>
      <c r="B250" s="205" t="s">
        <v>2226</v>
      </c>
      <c r="C250" s="294" t="s">
        <v>72</v>
      </c>
      <c r="D250" s="392">
        <v>2565</v>
      </c>
      <c r="E250" s="374"/>
      <c r="F250" s="203" t="s">
        <v>1405</v>
      </c>
      <c r="G250" s="204" t="s">
        <v>1406</v>
      </c>
    </row>
    <row r="251" spans="1:7" s="285" customFormat="1" x14ac:dyDescent="0.3">
      <c r="A251" s="292" t="s">
        <v>79</v>
      </c>
      <c r="B251" s="205" t="s">
        <v>2227</v>
      </c>
      <c r="C251" s="294" t="s">
        <v>72</v>
      </c>
      <c r="D251" s="392">
        <v>3990</v>
      </c>
      <c r="E251" s="374"/>
      <c r="F251" s="203" t="s">
        <v>1405</v>
      </c>
      <c r="G251" s="204" t="s">
        <v>1406</v>
      </c>
    </row>
    <row r="252" spans="1:7" s="285" customFormat="1" x14ac:dyDescent="0.3">
      <c r="A252" s="292" t="s">
        <v>79</v>
      </c>
      <c r="B252" s="205" t="s">
        <v>2227</v>
      </c>
      <c r="C252" s="294" t="s">
        <v>72</v>
      </c>
      <c r="D252" s="392">
        <v>3990</v>
      </c>
      <c r="E252" s="374"/>
      <c r="F252" s="203" t="s">
        <v>1405</v>
      </c>
      <c r="G252" s="204" t="s">
        <v>1406</v>
      </c>
    </row>
    <row r="253" spans="1:7" s="285" customFormat="1" x14ac:dyDescent="0.3">
      <c r="A253" s="292" t="s">
        <v>79</v>
      </c>
      <c r="B253" s="205" t="s">
        <v>2227</v>
      </c>
      <c r="C253" s="294" t="s">
        <v>72</v>
      </c>
      <c r="D253" s="392">
        <v>3990</v>
      </c>
      <c r="E253" s="374"/>
      <c r="F253" s="203" t="s">
        <v>1405</v>
      </c>
      <c r="G253" s="204" t="s">
        <v>1406</v>
      </c>
    </row>
    <row r="254" spans="1:7" s="285" customFormat="1" x14ac:dyDescent="0.3">
      <c r="A254" s="292" t="s">
        <v>79</v>
      </c>
      <c r="B254" s="205" t="s">
        <v>2227</v>
      </c>
      <c r="C254" s="294" t="s">
        <v>72</v>
      </c>
      <c r="D254" s="392">
        <v>3990</v>
      </c>
      <c r="E254" s="374"/>
      <c r="F254" s="203" t="s">
        <v>1405</v>
      </c>
      <c r="G254" s="204" t="s">
        <v>1406</v>
      </c>
    </row>
    <row r="255" spans="1:7" s="285" customFormat="1" x14ac:dyDescent="0.3">
      <c r="A255" s="292" t="s">
        <v>79</v>
      </c>
      <c r="B255" s="205" t="s">
        <v>2227</v>
      </c>
      <c r="C255" s="294" t="s">
        <v>72</v>
      </c>
      <c r="D255" s="392">
        <v>3990</v>
      </c>
      <c r="E255" s="374"/>
      <c r="F255" s="203" t="s">
        <v>1405</v>
      </c>
      <c r="G255" s="204" t="s">
        <v>1406</v>
      </c>
    </row>
    <row r="256" spans="1:7" s="285" customFormat="1" x14ac:dyDescent="0.3">
      <c r="A256" s="292" t="s">
        <v>79</v>
      </c>
      <c r="B256" s="205" t="s">
        <v>2227</v>
      </c>
      <c r="C256" s="294" t="s">
        <v>72</v>
      </c>
      <c r="D256" s="392">
        <v>3990</v>
      </c>
      <c r="E256" s="374"/>
      <c r="F256" s="203" t="s">
        <v>1405</v>
      </c>
      <c r="G256" s="204" t="s">
        <v>1406</v>
      </c>
    </row>
    <row r="257" spans="1:7" s="285" customFormat="1" x14ac:dyDescent="0.3">
      <c r="A257" s="292" t="s">
        <v>79</v>
      </c>
      <c r="B257" s="205" t="s">
        <v>2227</v>
      </c>
      <c r="C257" s="294" t="s">
        <v>72</v>
      </c>
      <c r="D257" s="392">
        <v>3990</v>
      </c>
      <c r="E257" s="374"/>
      <c r="F257" s="203" t="s">
        <v>1405</v>
      </c>
      <c r="G257" s="204" t="s">
        <v>1406</v>
      </c>
    </row>
    <row r="258" spans="1:7" s="285" customFormat="1" x14ac:dyDescent="0.3">
      <c r="A258" s="292" t="s">
        <v>79</v>
      </c>
      <c r="B258" s="205" t="s">
        <v>2227</v>
      </c>
      <c r="C258" s="294" t="s">
        <v>72</v>
      </c>
      <c r="D258" s="392">
        <v>3990</v>
      </c>
      <c r="E258" s="374"/>
      <c r="F258" s="203" t="s">
        <v>1405</v>
      </c>
      <c r="G258" s="204" t="s">
        <v>1406</v>
      </c>
    </row>
    <row r="259" spans="1:7" s="285" customFormat="1" x14ac:dyDescent="0.3">
      <c r="A259" s="292" t="s">
        <v>79</v>
      </c>
      <c r="B259" s="205" t="s">
        <v>2227</v>
      </c>
      <c r="C259" s="294" t="s">
        <v>72</v>
      </c>
      <c r="D259" s="392">
        <v>3990</v>
      </c>
      <c r="E259" s="374"/>
      <c r="F259" s="203" t="s">
        <v>1405</v>
      </c>
      <c r="G259" s="204" t="s">
        <v>1406</v>
      </c>
    </row>
    <row r="260" spans="1:7" s="285" customFormat="1" x14ac:dyDescent="0.3">
      <c r="A260" s="292" t="s">
        <v>79</v>
      </c>
      <c r="B260" s="205" t="s">
        <v>2227</v>
      </c>
      <c r="C260" s="294" t="s">
        <v>72</v>
      </c>
      <c r="D260" s="392">
        <v>3990</v>
      </c>
      <c r="E260" s="374"/>
      <c r="F260" s="203" t="s">
        <v>1405</v>
      </c>
      <c r="G260" s="204" t="s">
        <v>1406</v>
      </c>
    </row>
    <row r="261" spans="1:7" s="285" customFormat="1" x14ac:dyDescent="0.3">
      <c r="A261" s="292" t="s">
        <v>79</v>
      </c>
      <c r="B261" s="205" t="s">
        <v>2228</v>
      </c>
      <c r="C261" s="294" t="s">
        <v>2</v>
      </c>
      <c r="D261" s="392">
        <v>2780.07</v>
      </c>
      <c r="E261" s="374"/>
      <c r="F261" s="203" t="s">
        <v>1405</v>
      </c>
      <c r="G261" s="204" t="s">
        <v>1406</v>
      </c>
    </row>
    <row r="262" spans="1:7" s="285" customFormat="1" x14ac:dyDescent="0.3">
      <c r="A262" s="292" t="s">
        <v>79</v>
      </c>
      <c r="B262" s="205" t="s">
        <v>2229</v>
      </c>
      <c r="C262" s="294" t="s">
        <v>72</v>
      </c>
      <c r="D262" s="392">
        <v>763.8</v>
      </c>
      <c r="E262" s="374"/>
      <c r="F262" s="203" t="s">
        <v>1405</v>
      </c>
      <c r="G262" s="204" t="s">
        <v>1406</v>
      </c>
    </row>
    <row r="263" spans="1:7" s="285" customFormat="1" x14ac:dyDescent="0.3">
      <c r="A263" s="292" t="s">
        <v>79</v>
      </c>
      <c r="B263" s="205" t="s">
        <v>2229</v>
      </c>
      <c r="C263" s="294" t="s">
        <v>72</v>
      </c>
      <c r="D263" s="392">
        <v>763.8</v>
      </c>
      <c r="E263" s="374"/>
      <c r="F263" s="203" t="s">
        <v>1405</v>
      </c>
      <c r="G263" s="204" t="s">
        <v>1406</v>
      </c>
    </row>
    <row r="264" spans="1:7" s="285" customFormat="1" x14ac:dyDescent="0.3">
      <c r="A264" s="292" t="s">
        <v>79</v>
      </c>
      <c r="B264" s="205" t="s">
        <v>2229</v>
      </c>
      <c r="C264" s="294" t="s">
        <v>72</v>
      </c>
      <c r="D264" s="392">
        <v>763.8</v>
      </c>
      <c r="E264" s="374"/>
      <c r="F264" s="203" t="s">
        <v>1405</v>
      </c>
      <c r="G264" s="204" t="s">
        <v>1406</v>
      </c>
    </row>
    <row r="265" spans="1:7" s="285" customFormat="1" x14ac:dyDescent="0.3">
      <c r="A265" s="292" t="s">
        <v>79</v>
      </c>
      <c r="B265" s="205" t="s">
        <v>2229</v>
      </c>
      <c r="C265" s="294" t="s">
        <v>72</v>
      </c>
      <c r="D265" s="392">
        <v>763.8</v>
      </c>
      <c r="E265" s="374"/>
      <c r="F265" s="203" t="s">
        <v>1405</v>
      </c>
      <c r="G265" s="204" t="s">
        <v>1406</v>
      </c>
    </row>
    <row r="266" spans="1:7" s="285" customFormat="1" x14ac:dyDescent="0.3">
      <c r="A266" s="292" t="s">
        <v>79</v>
      </c>
      <c r="B266" s="205" t="s">
        <v>2229</v>
      </c>
      <c r="C266" s="294" t="s">
        <v>72</v>
      </c>
      <c r="D266" s="392">
        <v>763.8</v>
      </c>
      <c r="E266" s="374"/>
      <c r="F266" s="203" t="s">
        <v>1405</v>
      </c>
      <c r="G266" s="204" t="s">
        <v>1406</v>
      </c>
    </row>
    <row r="267" spans="1:7" s="285" customFormat="1" x14ac:dyDescent="0.3">
      <c r="A267" s="292" t="s">
        <v>79</v>
      </c>
      <c r="B267" s="205" t="s">
        <v>2229</v>
      </c>
      <c r="C267" s="294" t="s">
        <v>72</v>
      </c>
      <c r="D267" s="392">
        <v>763.8</v>
      </c>
      <c r="E267" s="374"/>
      <c r="F267" s="203" t="s">
        <v>1405</v>
      </c>
      <c r="G267" s="204" t="s">
        <v>1406</v>
      </c>
    </row>
    <row r="268" spans="1:7" s="285" customFormat="1" x14ac:dyDescent="0.3">
      <c r="A268" s="292" t="s">
        <v>79</v>
      </c>
      <c r="B268" s="205" t="s">
        <v>2229</v>
      </c>
      <c r="C268" s="294" t="s">
        <v>72</v>
      </c>
      <c r="D268" s="392">
        <v>763.8</v>
      </c>
      <c r="E268" s="374"/>
      <c r="F268" s="203" t="s">
        <v>1405</v>
      </c>
      <c r="G268" s="204" t="s">
        <v>1406</v>
      </c>
    </row>
    <row r="269" spans="1:7" s="285" customFormat="1" x14ac:dyDescent="0.3">
      <c r="A269" s="292" t="s">
        <v>79</v>
      </c>
      <c r="B269" s="205" t="s">
        <v>2229</v>
      </c>
      <c r="C269" s="294" t="s">
        <v>72</v>
      </c>
      <c r="D269" s="392">
        <v>763.8</v>
      </c>
      <c r="E269" s="374"/>
      <c r="F269" s="203" t="s">
        <v>1405</v>
      </c>
      <c r="G269" s="204" t="s">
        <v>1406</v>
      </c>
    </row>
    <row r="270" spans="1:7" s="285" customFormat="1" x14ac:dyDescent="0.3">
      <c r="A270" s="292" t="s">
        <v>79</v>
      </c>
      <c r="B270" s="205" t="s">
        <v>2229</v>
      </c>
      <c r="C270" s="294" t="s">
        <v>72</v>
      </c>
      <c r="D270" s="392">
        <v>763.8</v>
      </c>
      <c r="E270" s="374"/>
      <c r="F270" s="203" t="s">
        <v>1405</v>
      </c>
      <c r="G270" s="204" t="s">
        <v>1406</v>
      </c>
    </row>
    <row r="271" spans="1:7" s="285" customFormat="1" x14ac:dyDescent="0.3">
      <c r="A271" s="292" t="s">
        <v>79</v>
      </c>
      <c r="B271" s="205" t="s">
        <v>2229</v>
      </c>
      <c r="C271" s="294" t="s">
        <v>72</v>
      </c>
      <c r="D271" s="392">
        <v>763.8</v>
      </c>
      <c r="E271" s="374"/>
      <c r="F271" s="203" t="s">
        <v>1405</v>
      </c>
      <c r="G271" s="204" t="s">
        <v>1406</v>
      </c>
    </row>
    <row r="272" spans="1:7" s="285" customFormat="1" x14ac:dyDescent="0.3">
      <c r="A272" s="292" t="s">
        <v>79</v>
      </c>
      <c r="B272" s="205" t="s">
        <v>2229</v>
      </c>
      <c r="C272" s="294" t="s">
        <v>72</v>
      </c>
      <c r="D272" s="392">
        <v>763.8</v>
      </c>
      <c r="E272" s="374"/>
      <c r="F272" s="203" t="s">
        <v>1405</v>
      </c>
      <c r="G272" s="204" t="s">
        <v>1406</v>
      </c>
    </row>
    <row r="273" spans="1:7" s="285" customFormat="1" x14ac:dyDescent="0.3">
      <c r="A273" s="292" t="s">
        <v>79</v>
      </c>
      <c r="B273" s="205" t="s">
        <v>2229</v>
      </c>
      <c r="C273" s="294" t="s">
        <v>72</v>
      </c>
      <c r="D273" s="392">
        <v>763.8</v>
      </c>
      <c r="E273" s="374"/>
      <c r="F273" s="203" t="s">
        <v>1405</v>
      </c>
      <c r="G273" s="204" t="s">
        <v>1406</v>
      </c>
    </row>
    <row r="274" spans="1:7" s="285" customFormat="1" x14ac:dyDescent="0.3">
      <c r="A274" s="292" t="s">
        <v>79</v>
      </c>
      <c r="B274" s="205" t="s">
        <v>2229</v>
      </c>
      <c r="C274" s="294" t="s">
        <v>72</v>
      </c>
      <c r="D274" s="392">
        <v>763.8</v>
      </c>
      <c r="E274" s="374"/>
      <c r="F274" s="203" t="s">
        <v>1405</v>
      </c>
      <c r="G274" s="204" t="s">
        <v>1406</v>
      </c>
    </row>
    <row r="275" spans="1:7" s="285" customFormat="1" x14ac:dyDescent="0.3">
      <c r="A275" s="292" t="s">
        <v>79</v>
      </c>
      <c r="B275" s="205" t="s">
        <v>2229</v>
      </c>
      <c r="C275" s="294" t="s">
        <v>72</v>
      </c>
      <c r="D275" s="392">
        <v>763.8</v>
      </c>
      <c r="E275" s="374"/>
      <c r="F275" s="203" t="s">
        <v>1405</v>
      </c>
      <c r="G275" s="204" t="s">
        <v>1406</v>
      </c>
    </row>
    <row r="276" spans="1:7" s="285" customFormat="1" x14ac:dyDescent="0.3">
      <c r="A276" s="292" t="s">
        <v>79</v>
      </c>
      <c r="B276" s="205" t="s">
        <v>2229</v>
      </c>
      <c r="C276" s="294" t="s">
        <v>72</v>
      </c>
      <c r="D276" s="392">
        <v>763.8</v>
      </c>
      <c r="E276" s="374"/>
      <c r="F276" s="203" t="s">
        <v>1405</v>
      </c>
      <c r="G276" s="204" t="s">
        <v>1406</v>
      </c>
    </row>
    <row r="277" spans="1:7" s="285" customFormat="1" x14ac:dyDescent="0.3">
      <c r="A277" s="292" t="s">
        <v>79</v>
      </c>
      <c r="B277" s="205" t="s">
        <v>2229</v>
      </c>
      <c r="C277" s="294" t="s">
        <v>72</v>
      </c>
      <c r="D277" s="392">
        <v>763.8</v>
      </c>
      <c r="E277" s="374"/>
      <c r="F277" s="203" t="s">
        <v>1405</v>
      </c>
      <c r="G277" s="204" t="s">
        <v>1406</v>
      </c>
    </row>
    <row r="278" spans="1:7" s="285" customFormat="1" x14ac:dyDescent="0.3">
      <c r="A278" s="292" t="s">
        <v>79</v>
      </c>
      <c r="B278" s="205" t="s">
        <v>2229</v>
      </c>
      <c r="C278" s="294" t="s">
        <v>72</v>
      </c>
      <c r="D278" s="392">
        <v>763.8</v>
      </c>
      <c r="E278" s="374"/>
      <c r="F278" s="203" t="s">
        <v>1405</v>
      </c>
      <c r="G278" s="204" t="s">
        <v>1406</v>
      </c>
    </row>
    <row r="279" spans="1:7" s="285" customFormat="1" x14ac:dyDescent="0.3">
      <c r="A279" s="292" t="s">
        <v>79</v>
      </c>
      <c r="B279" s="205" t="s">
        <v>2229</v>
      </c>
      <c r="C279" s="294" t="s">
        <v>72</v>
      </c>
      <c r="D279" s="392">
        <v>763.8</v>
      </c>
      <c r="E279" s="374"/>
      <c r="F279" s="203" t="s">
        <v>1405</v>
      </c>
      <c r="G279" s="204" t="s">
        <v>1406</v>
      </c>
    </row>
    <row r="280" spans="1:7" s="285" customFormat="1" x14ac:dyDescent="0.3">
      <c r="A280" s="292" t="s">
        <v>79</v>
      </c>
      <c r="B280" s="205" t="s">
        <v>2229</v>
      </c>
      <c r="C280" s="294" t="s">
        <v>72</v>
      </c>
      <c r="D280" s="392">
        <v>763.8</v>
      </c>
      <c r="E280" s="374"/>
      <c r="F280" s="203" t="s">
        <v>1405</v>
      </c>
      <c r="G280" s="204" t="s">
        <v>1406</v>
      </c>
    </row>
    <row r="281" spans="1:7" s="285" customFormat="1" x14ac:dyDescent="0.3">
      <c r="A281" s="292" t="s">
        <v>79</v>
      </c>
      <c r="B281" s="205" t="s">
        <v>2229</v>
      </c>
      <c r="C281" s="294" t="s">
        <v>72</v>
      </c>
      <c r="D281" s="392">
        <v>763.8</v>
      </c>
      <c r="E281" s="374"/>
      <c r="F281" s="203" t="s">
        <v>1405</v>
      </c>
      <c r="G281" s="204" t="s">
        <v>1406</v>
      </c>
    </row>
    <row r="282" spans="1:7" s="285" customFormat="1" x14ac:dyDescent="0.3">
      <c r="A282" s="292" t="s">
        <v>79</v>
      </c>
      <c r="B282" s="205" t="s">
        <v>2229</v>
      </c>
      <c r="C282" s="294" t="s">
        <v>72</v>
      </c>
      <c r="D282" s="392">
        <v>763.8</v>
      </c>
      <c r="E282" s="374"/>
      <c r="F282" s="203" t="s">
        <v>1405</v>
      </c>
      <c r="G282" s="204" t="s">
        <v>1406</v>
      </c>
    </row>
    <row r="283" spans="1:7" s="285" customFormat="1" x14ac:dyDescent="0.3">
      <c r="A283" s="292" t="s">
        <v>79</v>
      </c>
      <c r="B283" s="205" t="s">
        <v>2229</v>
      </c>
      <c r="C283" s="294" t="s">
        <v>72</v>
      </c>
      <c r="D283" s="392">
        <v>763.8</v>
      </c>
      <c r="E283" s="374"/>
      <c r="F283" s="203" t="s">
        <v>1405</v>
      </c>
      <c r="G283" s="204" t="s">
        <v>1406</v>
      </c>
    </row>
    <row r="284" spans="1:7" s="285" customFormat="1" x14ac:dyDescent="0.3">
      <c r="A284" s="292" t="s">
        <v>79</v>
      </c>
      <c r="B284" s="205" t="s">
        <v>2229</v>
      </c>
      <c r="C284" s="294" t="s">
        <v>72</v>
      </c>
      <c r="D284" s="392">
        <v>763.8</v>
      </c>
      <c r="E284" s="374"/>
      <c r="F284" s="203" t="s">
        <v>1405</v>
      </c>
      <c r="G284" s="204" t="s">
        <v>1406</v>
      </c>
    </row>
    <row r="285" spans="1:7" s="285" customFormat="1" x14ac:dyDescent="0.3">
      <c r="A285" s="292" t="s">
        <v>79</v>
      </c>
      <c r="B285" s="205" t="s">
        <v>2229</v>
      </c>
      <c r="C285" s="294" t="s">
        <v>72</v>
      </c>
      <c r="D285" s="392">
        <v>763.8</v>
      </c>
      <c r="E285" s="374"/>
      <c r="F285" s="203" t="s">
        <v>1405</v>
      </c>
      <c r="G285" s="204" t="s">
        <v>1406</v>
      </c>
    </row>
    <row r="286" spans="1:7" s="285" customFormat="1" x14ac:dyDescent="0.3">
      <c r="A286" s="292" t="s">
        <v>79</v>
      </c>
      <c r="B286" s="205" t="s">
        <v>2229</v>
      </c>
      <c r="C286" s="294" t="s">
        <v>72</v>
      </c>
      <c r="D286" s="392">
        <v>763.8</v>
      </c>
      <c r="E286" s="374"/>
      <c r="F286" s="203" t="s">
        <v>1405</v>
      </c>
      <c r="G286" s="204" t="s">
        <v>1406</v>
      </c>
    </row>
    <row r="287" spans="1:7" s="285" customFormat="1" x14ac:dyDescent="0.3">
      <c r="A287" s="292" t="s">
        <v>79</v>
      </c>
      <c r="B287" s="205" t="s">
        <v>2229</v>
      </c>
      <c r="C287" s="294" t="s">
        <v>72</v>
      </c>
      <c r="D287" s="392">
        <v>763.8</v>
      </c>
      <c r="E287" s="374"/>
      <c r="F287" s="203" t="s">
        <v>1405</v>
      </c>
      <c r="G287" s="204" t="s">
        <v>1406</v>
      </c>
    </row>
    <row r="288" spans="1:7" s="285" customFormat="1" x14ac:dyDescent="0.3">
      <c r="A288" s="292" t="s">
        <v>79</v>
      </c>
      <c r="B288" s="205" t="s">
        <v>2229</v>
      </c>
      <c r="C288" s="294" t="s">
        <v>72</v>
      </c>
      <c r="D288" s="392">
        <v>763.8</v>
      </c>
      <c r="E288" s="374"/>
      <c r="F288" s="203" t="s">
        <v>1405</v>
      </c>
      <c r="G288" s="204" t="s">
        <v>1406</v>
      </c>
    </row>
    <row r="289" spans="1:7" s="285" customFormat="1" x14ac:dyDescent="0.3">
      <c r="A289" s="292" t="s">
        <v>79</v>
      </c>
      <c r="B289" s="205" t="s">
        <v>2229</v>
      </c>
      <c r="C289" s="294" t="s">
        <v>72</v>
      </c>
      <c r="D289" s="392">
        <v>763.8</v>
      </c>
      <c r="E289" s="374"/>
      <c r="F289" s="203" t="s">
        <v>1405</v>
      </c>
      <c r="G289" s="204" t="s">
        <v>1406</v>
      </c>
    </row>
    <row r="290" spans="1:7" s="285" customFormat="1" x14ac:dyDescent="0.3">
      <c r="A290" s="292" t="s">
        <v>79</v>
      </c>
      <c r="B290" s="205" t="s">
        <v>2229</v>
      </c>
      <c r="C290" s="294" t="s">
        <v>72</v>
      </c>
      <c r="D290" s="392">
        <v>763.8</v>
      </c>
      <c r="E290" s="374"/>
      <c r="F290" s="203" t="s">
        <v>1405</v>
      </c>
      <c r="G290" s="204" t="s">
        <v>1406</v>
      </c>
    </row>
    <row r="291" spans="1:7" s="285" customFormat="1" x14ac:dyDescent="0.3">
      <c r="A291" s="292" t="s">
        <v>79</v>
      </c>
      <c r="B291" s="205" t="s">
        <v>2229</v>
      </c>
      <c r="C291" s="294" t="s">
        <v>72</v>
      </c>
      <c r="D291" s="392">
        <v>763.8</v>
      </c>
      <c r="E291" s="374"/>
      <c r="F291" s="203" t="s">
        <v>1405</v>
      </c>
      <c r="G291" s="204" t="s">
        <v>1406</v>
      </c>
    </row>
    <row r="292" spans="1:7" s="285" customFormat="1" x14ac:dyDescent="0.3">
      <c r="A292" s="292" t="s">
        <v>79</v>
      </c>
      <c r="B292" s="205" t="s">
        <v>2229</v>
      </c>
      <c r="C292" s="294" t="s">
        <v>72</v>
      </c>
      <c r="D292" s="392">
        <v>763.8</v>
      </c>
      <c r="E292" s="374"/>
      <c r="F292" s="203" t="s">
        <v>1405</v>
      </c>
      <c r="G292" s="204" t="s">
        <v>1406</v>
      </c>
    </row>
    <row r="293" spans="1:7" s="285" customFormat="1" x14ac:dyDescent="0.3">
      <c r="A293" s="292" t="s">
        <v>79</v>
      </c>
      <c r="B293" s="205" t="s">
        <v>2229</v>
      </c>
      <c r="C293" s="294" t="s">
        <v>72</v>
      </c>
      <c r="D293" s="392">
        <v>763.8</v>
      </c>
      <c r="E293" s="374"/>
      <c r="F293" s="203" t="s">
        <v>1405</v>
      </c>
      <c r="G293" s="204" t="s">
        <v>1406</v>
      </c>
    </row>
    <row r="294" spans="1:7" s="285" customFormat="1" x14ac:dyDescent="0.3">
      <c r="A294" s="292" t="s">
        <v>79</v>
      </c>
      <c r="B294" s="205" t="s">
        <v>2229</v>
      </c>
      <c r="C294" s="294" t="s">
        <v>72</v>
      </c>
      <c r="D294" s="392">
        <v>763.8</v>
      </c>
      <c r="E294" s="374"/>
      <c r="F294" s="203" t="s">
        <v>1405</v>
      </c>
      <c r="G294" s="204" t="s">
        <v>1406</v>
      </c>
    </row>
    <row r="295" spans="1:7" s="285" customFormat="1" x14ac:dyDescent="0.3">
      <c r="A295" s="292" t="s">
        <v>79</v>
      </c>
      <c r="B295" s="205" t="s">
        <v>2229</v>
      </c>
      <c r="C295" s="294" t="s">
        <v>72</v>
      </c>
      <c r="D295" s="392">
        <v>763.8</v>
      </c>
      <c r="E295" s="374"/>
      <c r="F295" s="203" t="s">
        <v>1405</v>
      </c>
      <c r="G295" s="204" t="s">
        <v>1406</v>
      </c>
    </row>
    <row r="296" spans="1:7" s="285" customFormat="1" x14ac:dyDescent="0.3">
      <c r="A296" s="292" t="s">
        <v>79</v>
      </c>
      <c r="B296" s="205" t="s">
        <v>2229</v>
      </c>
      <c r="C296" s="294" t="s">
        <v>72</v>
      </c>
      <c r="D296" s="392">
        <v>763.8</v>
      </c>
      <c r="E296" s="374"/>
      <c r="F296" s="203" t="s">
        <v>1405</v>
      </c>
      <c r="G296" s="204" t="s">
        <v>1406</v>
      </c>
    </row>
    <row r="297" spans="1:7" s="285" customFormat="1" x14ac:dyDescent="0.3">
      <c r="A297" s="292" t="s">
        <v>79</v>
      </c>
      <c r="B297" s="205" t="s">
        <v>2229</v>
      </c>
      <c r="C297" s="294" t="s">
        <v>72</v>
      </c>
      <c r="D297" s="392">
        <v>763.8</v>
      </c>
      <c r="E297" s="374"/>
      <c r="F297" s="203" t="s">
        <v>1405</v>
      </c>
      <c r="G297" s="204" t="s">
        <v>1406</v>
      </c>
    </row>
    <row r="298" spans="1:7" s="285" customFormat="1" x14ac:dyDescent="0.3">
      <c r="A298" s="292" t="s">
        <v>79</v>
      </c>
      <c r="B298" s="205" t="s">
        <v>2229</v>
      </c>
      <c r="C298" s="294" t="s">
        <v>72</v>
      </c>
      <c r="D298" s="392">
        <v>763.8</v>
      </c>
      <c r="E298" s="374"/>
      <c r="F298" s="203" t="s">
        <v>1405</v>
      </c>
      <c r="G298" s="204" t="s">
        <v>1406</v>
      </c>
    </row>
    <row r="299" spans="1:7" s="285" customFormat="1" x14ac:dyDescent="0.3">
      <c r="A299" s="292" t="s">
        <v>79</v>
      </c>
      <c r="B299" s="205" t="s">
        <v>2229</v>
      </c>
      <c r="C299" s="294" t="s">
        <v>72</v>
      </c>
      <c r="D299" s="392">
        <v>763.8</v>
      </c>
      <c r="E299" s="374"/>
      <c r="F299" s="203" t="s">
        <v>1405</v>
      </c>
      <c r="G299" s="204" t="s">
        <v>1406</v>
      </c>
    </row>
    <row r="300" spans="1:7" s="285" customFormat="1" x14ac:dyDescent="0.3">
      <c r="A300" s="292" t="s">
        <v>79</v>
      </c>
      <c r="B300" s="205" t="s">
        <v>2229</v>
      </c>
      <c r="C300" s="294" t="s">
        <v>72</v>
      </c>
      <c r="D300" s="392">
        <v>763.8</v>
      </c>
      <c r="E300" s="374"/>
      <c r="F300" s="203" t="s">
        <v>1405</v>
      </c>
      <c r="G300" s="204" t="s">
        <v>1406</v>
      </c>
    </row>
    <row r="301" spans="1:7" s="285" customFormat="1" x14ac:dyDescent="0.3">
      <c r="A301" s="292" t="s">
        <v>79</v>
      </c>
      <c r="B301" s="205" t="s">
        <v>2229</v>
      </c>
      <c r="C301" s="294" t="s">
        <v>72</v>
      </c>
      <c r="D301" s="392">
        <v>763.8</v>
      </c>
      <c r="E301" s="374"/>
      <c r="F301" s="203" t="s">
        <v>1405</v>
      </c>
      <c r="G301" s="204" t="s">
        <v>1406</v>
      </c>
    </row>
    <row r="302" spans="1:7" s="285" customFormat="1" x14ac:dyDescent="0.3">
      <c r="A302" s="292" t="s">
        <v>79</v>
      </c>
      <c r="B302" s="205" t="s">
        <v>2229</v>
      </c>
      <c r="C302" s="294" t="s">
        <v>72</v>
      </c>
      <c r="D302" s="392">
        <v>763.8</v>
      </c>
      <c r="E302" s="374"/>
      <c r="F302" s="203" t="s">
        <v>1405</v>
      </c>
      <c r="G302" s="204" t="s">
        <v>1406</v>
      </c>
    </row>
    <row r="303" spans="1:7" s="285" customFormat="1" x14ac:dyDescent="0.3">
      <c r="A303" s="292" t="s">
        <v>79</v>
      </c>
      <c r="B303" s="205" t="s">
        <v>2229</v>
      </c>
      <c r="C303" s="294" t="s">
        <v>72</v>
      </c>
      <c r="D303" s="392">
        <v>763.8</v>
      </c>
      <c r="E303" s="374"/>
      <c r="F303" s="203" t="s">
        <v>1405</v>
      </c>
      <c r="G303" s="204" t="s">
        <v>1406</v>
      </c>
    </row>
    <row r="304" spans="1:7" s="285" customFormat="1" x14ac:dyDescent="0.3">
      <c r="A304" s="292" t="s">
        <v>79</v>
      </c>
      <c r="B304" s="205" t="s">
        <v>2229</v>
      </c>
      <c r="C304" s="294" t="s">
        <v>72</v>
      </c>
      <c r="D304" s="392">
        <v>763.8</v>
      </c>
      <c r="E304" s="374"/>
      <c r="F304" s="203" t="s">
        <v>1405</v>
      </c>
      <c r="G304" s="204" t="s">
        <v>1406</v>
      </c>
    </row>
    <row r="305" spans="1:7" s="285" customFormat="1" x14ac:dyDescent="0.3">
      <c r="A305" s="292" t="s">
        <v>79</v>
      </c>
      <c r="B305" s="205" t="s">
        <v>2229</v>
      </c>
      <c r="C305" s="294" t="s">
        <v>72</v>
      </c>
      <c r="D305" s="392">
        <v>763.8</v>
      </c>
      <c r="E305" s="374"/>
      <c r="F305" s="203" t="s">
        <v>1405</v>
      </c>
      <c r="G305" s="204" t="s">
        <v>1406</v>
      </c>
    </row>
    <row r="306" spans="1:7" s="285" customFormat="1" x14ac:dyDescent="0.3">
      <c r="A306" s="292" t="s">
        <v>79</v>
      </c>
      <c r="B306" s="205" t="s">
        <v>2230</v>
      </c>
      <c r="C306" s="294" t="s">
        <v>2</v>
      </c>
      <c r="D306" s="392">
        <v>2899</v>
      </c>
      <c r="E306" s="374"/>
      <c r="F306" s="203" t="s">
        <v>1405</v>
      </c>
      <c r="G306" s="204" t="s">
        <v>1408</v>
      </c>
    </row>
    <row r="307" spans="1:7" s="285" customFormat="1" x14ac:dyDescent="0.3">
      <c r="A307" s="292" t="s">
        <v>79</v>
      </c>
      <c r="B307" s="205" t="s">
        <v>1154</v>
      </c>
      <c r="C307" s="294" t="s">
        <v>2</v>
      </c>
      <c r="D307" s="392">
        <v>549.99</v>
      </c>
      <c r="E307" s="374"/>
      <c r="F307" s="203" t="s">
        <v>1405</v>
      </c>
      <c r="G307" s="204" t="s">
        <v>1408</v>
      </c>
    </row>
    <row r="308" spans="1:7" s="285" customFormat="1" x14ac:dyDescent="0.3">
      <c r="A308" s="292" t="s">
        <v>79</v>
      </c>
      <c r="B308" s="205" t="s">
        <v>729</v>
      </c>
      <c r="C308" s="294" t="s">
        <v>2</v>
      </c>
      <c r="D308" s="392">
        <v>1450</v>
      </c>
      <c r="E308" s="374"/>
      <c r="F308" s="203" t="s">
        <v>1405</v>
      </c>
      <c r="G308" s="204" t="s">
        <v>1409</v>
      </c>
    </row>
    <row r="309" spans="1:7" s="285" customFormat="1" x14ac:dyDescent="0.3">
      <c r="A309" s="292" t="s">
        <v>79</v>
      </c>
      <c r="B309" s="205" t="s">
        <v>1412</v>
      </c>
      <c r="C309" s="294" t="s">
        <v>2</v>
      </c>
      <c r="D309" s="392">
        <v>1744.2</v>
      </c>
      <c r="E309" s="374"/>
      <c r="F309" s="203" t="s">
        <v>1405</v>
      </c>
      <c r="G309" s="204" t="s">
        <v>1411</v>
      </c>
    </row>
    <row r="310" spans="1:7" s="285" customFormat="1" x14ac:dyDescent="0.3">
      <c r="A310" s="292" t="s">
        <v>79</v>
      </c>
      <c r="B310" s="205" t="s">
        <v>1154</v>
      </c>
      <c r="C310" s="294" t="s">
        <v>2</v>
      </c>
      <c r="D310" s="392">
        <v>627</v>
      </c>
      <c r="E310" s="374"/>
      <c r="F310" s="203" t="s">
        <v>1405</v>
      </c>
      <c r="G310" s="204" t="s">
        <v>1411</v>
      </c>
    </row>
    <row r="311" spans="1:7" s="285" customFormat="1" x14ac:dyDescent="0.3">
      <c r="A311" s="292" t="s">
        <v>79</v>
      </c>
      <c r="B311" s="205" t="s">
        <v>1154</v>
      </c>
      <c r="C311" s="294" t="s">
        <v>2</v>
      </c>
      <c r="D311" s="392">
        <v>627</v>
      </c>
      <c r="E311" s="374"/>
      <c r="F311" s="203" t="s">
        <v>1405</v>
      </c>
      <c r="G311" s="204" t="s">
        <v>1411</v>
      </c>
    </row>
    <row r="312" spans="1:7" s="285" customFormat="1" ht="33" x14ac:dyDescent="0.3">
      <c r="A312" s="292" t="s">
        <v>79</v>
      </c>
      <c r="B312" s="205" t="s">
        <v>2231</v>
      </c>
      <c r="C312" s="294" t="s">
        <v>72</v>
      </c>
      <c r="D312" s="392">
        <v>1533.3</v>
      </c>
      <c r="E312" s="374"/>
      <c r="F312" s="203" t="s">
        <v>1405</v>
      </c>
      <c r="G312" s="204" t="s">
        <v>1415</v>
      </c>
    </row>
    <row r="313" spans="1:7" s="285" customFormat="1" ht="33" x14ac:dyDescent="0.3">
      <c r="A313" s="292" t="s">
        <v>79</v>
      </c>
      <c r="B313" s="205" t="s">
        <v>2231</v>
      </c>
      <c r="C313" s="294" t="s">
        <v>72</v>
      </c>
      <c r="D313" s="392">
        <v>1533.3</v>
      </c>
      <c r="E313" s="374"/>
      <c r="F313" s="203" t="s">
        <v>1405</v>
      </c>
      <c r="G313" s="204" t="s">
        <v>1415</v>
      </c>
    </row>
    <row r="314" spans="1:7" s="285" customFormat="1" ht="33" x14ac:dyDescent="0.3">
      <c r="A314" s="292" t="s">
        <v>79</v>
      </c>
      <c r="B314" s="205" t="s">
        <v>2231</v>
      </c>
      <c r="C314" s="294" t="s">
        <v>72</v>
      </c>
      <c r="D314" s="392">
        <v>1533.3</v>
      </c>
      <c r="E314" s="374"/>
      <c r="F314" s="203" t="s">
        <v>1405</v>
      </c>
      <c r="G314" s="204" t="s">
        <v>1415</v>
      </c>
    </row>
    <row r="315" spans="1:7" s="285" customFormat="1" ht="33" x14ac:dyDescent="0.3">
      <c r="A315" s="292" t="s">
        <v>79</v>
      </c>
      <c r="B315" s="205" t="s">
        <v>2231</v>
      </c>
      <c r="C315" s="294" t="s">
        <v>72</v>
      </c>
      <c r="D315" s="392">
        <v>1533.3</v>
      </c>
      <c r="E315" s="374"/>
      <c r="F315" s="203" t="s">
        <v>1405</v>
      </c>
      <c r="G315" s="204" t="s">
        <v>1415</v>
      </c>
    </row>
    <row r="316" spans="1:7" s="285" customFormat="1" ht="33" x14ac:dyDescent="0.3">
      <c r="A316" s="292" t="s">
        <v>79</v>
      </c>
      <c r="B316" s="205" t="s">
        <v>2231</v>
      </c>
      <c r="C316" s="294" t="s">
        <v>72</v>
      </c>
      <c r="D316" s="392">
        <v>1533.3</v>
      </c>
      <c r="E316" s="374"/>
      <c r="F316" s="203" t="s">
        <v>1405</v>
      </c>
      <c r="G316" s="204" t="s">
        <v>1415</v>
      </c>
    </row>
    <row r="317" spans="1:7" s="285" customFormat="1" ht="33" x14ac:dyDescent="0.3">
      <c r="A317" s="292" t="s">
        <v>79</v>
      </c>
      <c r="B317" s="205" t="s">
        <v>2231</v>
      </c>
      <c r="C317" s="294" t="s">
        <v>72</v>
      </c>
      <c r="D317" s="392">
        <v>1533.3</v>
      </c>
      <c r="E317" s="374"/>
      <c r="F317" s="203" t="s">
        <v>1405</v>
      </c>
      <c r="G317" s="204" t="s">
        <v>1415</v>
      </c>
    </row>
    <row r="318" spans="1:7" s="285" customFormat="1" ht="33" x14ac:dyDescent="0.3">
      <c r="A318" s="292" t="s">
        <v>79</v>
      </c>
      <c r="B318" s="205" t="s">
        <v>2231</v>
      </c>
      <c r="C318" s="294" t="s">
        <v>72</v>
      </c>
      <c r="D318" s="392">
        <v>1533.3</v>
      </c>
      <c r="E318" s="374"/>
      <c r="F318" s="203" t="s">
        <v>1405</v>
      </c>
      <c r="G318" s="204" t="s">
        <v>1415</v>
      </c>
    </row>
    <row r="319" spans="1:7" s="285" customFormat="1" ht="33" x14ac:dyDescent="0.3">
      <c r="A319" s="292" t="s">
        <v>79</v>
      </c>
      <c r="B319" s="205" t="s">
        <v>2231</v>
      </c>
      <c r="C319" s="294" t="s">
        <v>72</v>
      </c>
      <c r="D319" s="392">
        <v>1533.3</v>
      </c>
      <c r="E319" s="374"/>
      <c r="F319" s="203" t="s">
        <v>1405</v>
      </c>
      <c r="G319" s="204" t="s">
        <v>1415</v>
      </c>
    </row>
    <row r="320" spans="1:7" s="285" customFormat="1" ht="33" x14ac:dyDescent="0.3">
      <c r="A320" s="292" t="s">
        <v>79</v>
      </c>
      <c r="B320" s="205" t="s">
        <v>2231</v>
      </c>
      <c r="C320" s="294" t="s">
        <v>72</v>
      </c>
      <c r="D320" s="392">
        <v>1533.3</v>
      </c>
      <c r="E320" s="374"/>
      <c r="F320" s="203" t="s">
        <v>1405</v>
      </c>
      <c r="G320" s="204" t="s">
        <v>1415</v>
      </c>
    </row>
    <row r="321" spans="1:7" s="285" customFormat="1" ht="33" x14ac:dyDescent="0.3">
      <c r="A321" s="292" t="s">
        <v>79</v>
      </c>
      <c r="B321" s="205" t="s">
        <v>2231</v>
      </c>
      <c r="C321" s="294" t="s">
        <v>72</v>
      </c>
      <c r="D321" s="392">
        <v>1533.3</v>
      </c>
      <c r="E321" s="374"/>
      <c r="F321" s="203" t="s">
        <v>1405</v>
      </c>
      <c r="G321" s="204" t="s">
        <v>1415</v>
      </c>
    </row>
    <row r="322" spans="1:7" s="285" customFormat="1" ht="33" x14ac:dyDescent="0.3">
      <c r="A322" s="292" t="s">
        <v>79</v>
      </c>
      <c r="B322" s="205" t="s">
        <v>2231</v>
      </c>
      <c r="C322" s="294" t="s">
        <v>72</v>
      </c>
      <c r="D322" s="392">
        <v>1533.3</v>
      </c>
      <c r="E322" s="374"/>
      <c r="F322" s="203" t="s">
        <v>1405</v>
      </c>
      <c r="G322" s="204" t="s">
        <v>1415</v>
      </c>
    </row>
    <row r="323" spans="1:7" s="285" customFormat="1" ht="33" x14ac:dyDescent="0.3">
      <c r="A323" s="292" t="s">
        <v>79</v>
      </c>
      <c r="B323" s="205" t="s">
        <v>2231</v>
      </c>
      <c r="C323" s="294" t="s">
        <v>72</v>
      </c>
      <c r="D323" s="392">
        <v>1533.3</v>
      </c>
      <c r="E323" s="374"/>
      <c r="F323" s="203" t="s">
        <v>1405</v>
      </c>
      <c r="G323" s="204" t="s">
        <v>1415</v>
      </c>
    </row>
    <row r="324" spans="1:7" s="285" customFormat="1" ht="33" x14ac:dyDescent="0.3">
      <c r="A324" s="292" t="s">
        <v>79</v>
      </c>
      <c r="B324" s="205" t="s">
        <v>2231</v>
      </c>
      <c r="C324" s="294" t="s">
        <v>72</v>
      </c>
      <c r="D324" s="392">
        <v>1533.3</v>
      </c>
      <c r="E324" s="374"/>
      <c r="F324" s="203" t="s">
        <v>1405</v>
      </c>
      <c r="G324" s="204" t="s">
        <v>1415</v>
      </c>
    </row>
    <row r="325" spans="1:7" s="285" customFormat="1" ht="33" x14ac:dyDescent="0.3">
      <c r="A325" s="292" t="s">
        <v>79</v>
      </c>
      <c r="B325" s="205" t="s">
        <v>2231</v>
      </c>
      <c r="C325" s="294" t="s">
        <v>72</v>
      </c>
      <c r="D325" s="392">
        <v>1533.3</v>
      </c>
      <c r="E325" s="374"/>
      <c r="F325" s="203" t="s">
        <v>1405</v>
      </c>
      <c r="G325" s="204" t="s">
        <v>1415</v>
      </c>
    </row>
    <row r="326" spans="1:7" s="285" customFormat="1" ht="33" x14ac:dyDescent="0.3">
      <c r="A326" s="292" t="s">
        <v>79</v>
      </c>
      <c r="B326" s="205" t="s">
        <v>2231</v>
      </c>
      <c r="C326" s="294" t="s">
        <v>72</v>
      </c>
      <c r="D326" s="392">
        <v>1533.3</v>
      </c>
      <c r="E326" s="374"/>
      <c r="F326" s="203" t="s">
        <v>1405</v>
      </c>
      <c r="G326" s="204" t="s">
        <v>1415</v>
      </c>
    </row>
    <row r="327" spans="1:7" s="285" customFormat="1" ht="33" x14ac:dyDescent="0.3">
      <c r="A327" s="292" t="s">
        <v>79</v>
      </c>
      <c r="B327" s="205" t="s">
        <v>2231</v>
      </c>
      <c r="C327" s="294" t="s">
        <v>72</v>
      </c>
      <c r="D327" s="392">
        <v>1533.3</v>
      </c>
      <c r="E327" s="374"/>
      <c r="F327" s="203" t="s">
        <v>1405</v>
      </c>
      <c r="G327" s="204" t="s">
        <v>1415</v>
      </c>
    </row>
    <row r="328" spans="1:7" s="285" customFormat="1" ht="33" x14ac:dyDescent="0.3">
      <c r="A328" s="292" t="s">
        <v>79</v>
      </c>
      <c r="B328" s="205" t="s">
        <v>2231</v>
      </c>
      <c r="C328" s="294" t="s">
        <v>72</v>
      </c>
      <c r="D328" s="392">
        <v>1533.3</v>
      </c>
      <c r="E328" s="374"/>
      <c r="F328" s="203" t="s">
        <v>1405</v>
      </c>
      <c r="G328" s="204" t="s">
        <v>1415</v>
      </c>
    </row>
    <row r="329" spans="1:7" s="285" customFormat="1" ht="33" x14ac:dyDescent="0.3">
      <c r="A329" s="292" t="s">
        <v>79</v>
      </c>
      <c r="B329" s="205" t="s">
        <v>2231</v>
      </c>
      <c r="C329" s="294" t="s">
        <v>72</v>
      </c>
      <c r="D329" s="392">
        <v>1533.3</v>
      </c>
      <c r="E329" s="374"/>
      <c r="F329" s="203" t="s">
        <v>1405</v>
      </c>
      <c r="G329" s="204" t="s">
        <v>1415</v>
      </c>
    </row>
    <row r="330" spans="1:7" s="285" customFormat="1" ht="33" x14ac:dyDescent="0.3">
      <c r="A330" s="292" t="s">
        <v>79</v>
      </c>
      <c r="B330" s="205" t="s">
        <v>2231</v>
      </c>
      <c r="C330" s="294" t="s">
        <v>72</v>
      </c>
      <c r="D330" s="392">
        <v>1533.3</v>
      </c>
      <c r="E330" s="374"/>
      <c r="F330" s="203" t="s">
        <v>1405</v>
      </c>
      <c r="G330" s="204" t="s">
        <v>1415</v>
      </c>
    </row>
    <row r="331" spans="1:7" s="285" customFormat="1" ht="33" x14ac:dyDescent="0.3">
      <c r="A331" s="292" t="s">
        <v>79</v>
      </c>
      <c r="B331" s="205" t="s">
        <v>2231</v>
      </c>
      <c r="C331" s="294" t="s">
        <v>72</v>
      </c>
      <c r="D331" s="392">
        <v>1533.3</v>
      </c>
      <c r="E331" s="374"/>
      <c r="F331" s="203" t="s">
        <v>1405</v>
      </c>
      <c r="G331" s="204" t="s">
        <v>1415</v>
      </c>
    </row>
    <row r="332" spans="1:7" s="285" customFormat="1" ht="33" x14ac:dyDescent="0.3">
      <c r="A332" s="292" t="s">
        <v>79</v>
      </c>
      <c r="B332" s="205" t="s">
        <v>2231</v>
      </c>
      <c r="C332" s="294" t="s">
        <v>72</v>
      </c>
      <c r="D332" s="392">
        <v>1533.3</v>
      </c>
      <c r="E332" s="374"/>
      <c r="F332" s="203" t="s">
        <v>1405</v>
      </c>
      <c r="G332" s="204" t="s">
        <v>1415</v>
      </c>
    </row>
    <row r="333" spans="1:7" s="285" customFormat="1" ht="33" x14ac:dyDescent="0.3">
      <c r="A333" s="292" t="s">
        <v>79</v>
      </c>
      <c r="B333" s="205" t="s">
        <v>2231</v>
      </c>
      <c r="C333" s="294" t="s">
        <v>72</v>
      </c>
      <c r="D333" s="392">
        <v>1533.3</v>
      </c>
      <c r="E333" s="374"/>
      <c r="F333" s="203" t="s">
        <v>1405</v>
      </c>
      <c r="G333" s="204" t="s">
        <v>1415</v>
      </c>
    </row>
    <row r="334" spans="1:7" s="285" customFormat="1" ht="33" x14ac:dyDescent="0.3">
      <c r="A334" s="292" t="s">
        <v>79</v>
      </c>
      <c r="B334" s="205" t="s">
        <v>2231</v>
      </c>
      <c r="C334" s="294" t="s">
        <v>72</v>
      </c>
      <c r="D334" s="392">
        <v>1533.3</v>
      </c>
      <c r="E334" s="374"/>
      <c r="F334" s="203" t="s">
        <v>1405</v>
      </c>
      <c r="G334" s="204" t="s">
        <v>1415</v>
      </c>
    </row>
    <row r="335" spans="1:7" s="285" customFormat="1" ht="33" x14ac:dyDescent="0.3">
      <c r="A335" s="292" t="s">
        <v>79</v>
      </c>
      <c r="B335" s="205" t="s">
        <v>2231</v>
      </c>
      <c r="C335" s="294" t="s">
        <v>72</v>
      </c>
      <c r="D335" s="392">
        <v>1533.3</v>
      </c>
      <c r="E335" s="374"/>
      <c r="F335" s="203" t="s">
        <v>1405</v>
      </c>
      <c r="G335" s="204" t="s">
        <v>1415</v>
      </c>
    </row>
    <row r="336" spans="1:7" s="285" customFormat="1" ht="33" x14ac:dyDescent="0.3">
      <c r="A336" s="292" t="s">
        <v>79</v>
      </c>
      <c r="B336" s="205" t="s">
        <v>2231</v>
      </c>
      <c r="C336" s="294" t="s">
        <v>72</v>
      </c>
      <c r="D336" s="392">
        <v>1533.3</v>
      </c>
      <c r="E336" s="374"/>
      <c r="F336" s="203" t="s">
        <v>1405</v>
      </c>
      <c r="G336" s="204" t="s">
        <v>1415</v>
      </c>
    </row>
    <row r="337" spans="1:7" s="285" customFormat="1" ht="33" x14ac:dyDescent="0.3">
      <c r="A337" s="292" t="s">
        <v>79</v>
      </c>
      <c r="B337" s="205" t="s">
        <v>2231</v>
      </c>
      <c r="C337" s="294" t="s">
        <v>72</v>
      </c>
      <c r="D337" s="392">
        <v>1533.3</v>
      </c>
      <c r="E337" s="374"/>
      <c r="F337" s="203" t="s">
        <v>1405</v>
      </c>
      <c r="G337" s="204" t="s">
        <v>1415</v>
      </c>
    </row>
    <row r="338" spans="1:7" s="285" customFormat="1" ht="33" x14ac:dyDescent="0.3">
      <c r="A338" s="292" t="s">
        <v>79</v>
      </c>
      <c r="B338" s="205" t="s">
        <v>2231</v>
      </c>
      <c r="C338" s="294" t="s">
        <v>72</v>
      </c>
      <c r="D338" s="392">
        <v>1533.3</v>
      </c>
      <c r="E338" s="374"/>
      <c r="F338" s="203" t="s">
        <v>1405</v>
      </c>
      <c r="G338" s="204" t="s">
        <v>1415</v>
      </c>
    </row>
    <row r="339" spans="1:7" s="285" customFormat="1" ht="33" x14ac:dyDescent="0.3">
      <c r="A339" s="292" t="s">
        <v>79</v>
      </c>
      <c r="B339" s="205" t="s">
        <v>2231</v>
      </c>
      <c r="C339" s="294" t="s">
        <v>72</v>
      </c>
      <c r="D339" s="392">
        <v>1533.3</v>
      </c>
      <c r="E339" s="374"/>
      <c r="F339" s="203" t="s">
        <v>1405</v>
      </c>
      <c r="G339" s="204" t="s">
        <v>1415</v>
      </c>
    </row>
    <row r="340" spans="1:7" s="285" customFormat="1" ht="33" x14ac:dyDescent="0.3">
      <c r="A340" s="292" t="s">
        <v>79</v>
      </c>
      <c r="B340" s="205" t="s">
        <v>2231</v>
      </c>
      <c r="C340" s="294" t="s">
        <v>72</v>
      </c>
      <c r="D340" s="392">
        <v>1533.3</v>
      </c>
      <c r="E340" s="374"/>
      <c r="F340" s="203" t="s">
        <v>1405</v>
      </c>
      <c r="G340" s="204" t="s">
        <v>1415</v>
      </c>
    </row>
    <row r="341" spans="1:7" s="285" customFormat="1" ht="33" x14ac:dyDescent="0.3">
      <c r="A341" s="292" t="s">
        <v>79</v>
      </c>
      <c r="B341" s="205" t="s">
        <v>2231</v>
      </c>
      <c r="C341" s="294" t="s">
        <v>72</v>
      </c>
      <c r="D341" s="392">
        <v>1533.3</v>
      </c>
      <c r="E341" s="374"/>
      <c r="F341" s="203" t="s">
        <v>1405</v>
      </c>
      <c r="G341" s="204" t="s">
        <v>1415</v>
      </c>
    </row>
    <row r="342" spans="1:7" s="285" customFormat="1" ht="33" x14ac:dyDescent="0.3">
      <c r="A342" s="292" t="s">
        <v>79</v>
      </c>
      <c r="B342" s="205" t="s">
        <v>2231</v>
      </c>
      <c r="C342" s="294" t="s">
        <v>72</v>
      </c>
      <c r="D342" s="392">
        <v>1533.3</v>
      </c>
      <c r="E342" s="374"/>
      <c r="F342" s="203" t="s">
        <v>1405</v>
      </c>
      <c r="G342" s="204" t="s">
        <v>1415</v>
      </c>
    </row>
    <row r="343" spans="1:7" s="285" customFormat="1" ht="33" x14ac:dyDescent="0.3">
      <c r="A343" s="292" t="s">
        <v>79</v>
      </c>
      <c r="B343" s="205" t="s">
        <v>2231</v>
      </c>
      <c r="C343" s="294" t="s">
        <v>72</v>
      </c>
      <c r="D343" s="392">
        <v>1533.3</v>
      </c>
      <c r="E343" s="374"/>
      <c r="F343" s="203" t="s">
        <v>1405</v>
      </c>
      <c r="G343" s="204" t="s">
        <v>1415</v>
      </c>
    </row>
    <row r="344" spans="1:7" s="285" customFormat="1" ht="33" x14ac:dyDescent="0.3">
      <c r="A344" s="292" t="s">
        <v>79</v>
      </c>
      <c r="B344" s="205" t="s">
        <v>2231</v>
      </c>
      <c r="C344" s="294" t="s">
        <v>72</v>
      </c>
      <c r="D344" s="392">
        <v>1533.3</v>
      </c>
      <c r="E344" s="374"/>
      <c r="F344" s="203" t="s">
        <v>1405</v>
      </c>
      <c r="G344" s="204" t="s">
        <v>1415</v>
      </c>
    </row>
    <row r="345" spans="1:7" s="285" customFormat="1" ht="33" x14ac:dyDescent="0.3">
      <c r="A345" s="292" t="s">
        <v>79</v>
      </c>
      <c r="B345" s="205" t="s">
        <v>2231</v>
      </c>
      <c r="C345" s="294" t="s">
        <v>72</v>
      </c>
      <c r="D345" s="392">
        <v>1533.3</v>
      </c>
      <c r="E345" s="374"/>
      <c r="F345" s="203" t="s">
        <v>1405</v>
      </c>
      <c r="G345" s="204" t="s">
        <v>1415</v>
      </c>
    </row>
    <row r="346" spans="1:7" s="285" customFormat="1" ht="33" x14ac:dyDescent="0.3">
      <c r="A346" s="292" t="s">
        <v>79</v>
      </c>
      <c r="B346" s="205" t="s">
        <v>2231</v>
      </c>
      <c r="C346" s="294" t="s">
        <v>72</v>
      </c>
      <c r="D346" s="392">
        <v>1533.3</v>
      </c>
      <c r="E346" s="374"/>
      <c r="F346" s="203" t="s">
        <v>1405</v>
      </c>
      <c r="G346" s="204" t="s">
        <v>1415</v>
      </c>
    </row>
    <row r="347" spans="1:7" s="285" customFormat="1" ht="33" x14ac:dyDescent="0.3">
      <c r="A347" s="292" t="s">
        <v>79</v>
      </c>
      <c r="B347" s="205" t="s">
        <v>2231</v>
      </c>
      <c r="C347" s="294" t="s">
        <v>72</v>
      </c>
      <c r="D347" s="392">
        <v>1533.3</v>
      </c>
      <c r="E347" s="374"/>
      <c r="F347" s="203" t="s">
        <v>1405</v>
      </c>
      <c r="G347" s="204" t="s">
        <v>1415</v>
      </c>
    </row>
    <row r="348" spans="1:7" s="285" customFormat="1" ht="33" x14ac:dyDescent="0.3">
      <c r="A348" s="292" t="s">
        <v>79</v>
      </c>
      <c r="B348" s="205" t="s">
        <v>2231</v>
      </c>
      <c r="C348" s="294" t="s">
        <v>72</v>
      </c>
      <c r="D348" s="392">
        <v>1533.3</v>
      </c>
      <c r="E348" s="374"/>
      <c r="F348" s="203" t="s">
        <v>1405</v>
      </c>
      <c r="G348" s="204" t="s">
        <v>1415</v>
      </c>
    </row>
    <row r="349" spans="1:7" s="285" customFormat="1" ht="33" x14ac:dyDescent="0.3">
      <c r="A349" s="292" t="s">
        <v>79</v>
      </c>
      <c r="B349" s="205" t="s">
        <v>2231</v>
      </c>
      <c r="C349" s="294" t="s">
        <v>72</v>
      </c>
      <c r="D349" s="392">
        <v>1533.3</v>
      </c>
      <c r="E349" s="374"/>
      <c r="F349" s="203" t="s">
        <v>1405</v>
      </c>
      <c r="G349" s="204" t="s">
        <v>1415</v>
      </c>
    </row>
    <row r="350" spans="1:7" s="285" customFormat="1" ht="33" x14ac:dyDescent="0.3">
      <c r="A350" s="292" t="s">
        <v>79</v>
      </c>
      <c r="B350" s="205" t="s">
        <v>2231</v>
      </c>
      <c r="C350" s="294" t="s">
        <v>72</v>
      </c>
      <c r="D350" s="392">
        <v>1533.3</v>
      </c>
      <c r="E350" s="374"/>
      <c r="F350" s="203" t="s">
        <v>1405</v>
      </c>
      <c r="G350" s="204" t="s">
        <v>1415</v>
      </c>
    </row>
    <row r="351" spans="1:7" s="285" customFormat="1" ht="33" x14ac:dyDescent="0.3">
      <c r="A351" s="292" t="s">
        <v>79</v>
      </c>
      <c r="B351" s="205" t="s">
        <v>2231</v>
      </c>
      <c r="C351" s="294" t="s">
        <v>72</v>
      </c>
      <c r="D351" s="392">
        <v>1533.3</v>
      </c>
      <c r="E351" s="374"/>
      <c r="F351" s="203" t="s">
        <v>1405</v>
      </c>
      <c r="G351" s="204" t="s">
        <v>1415</v>
      </c>
    </row>
    <row r="352" spans="1:7" s="285" customFormat="1" ht="33" x14ac:dyDescent="0.3">
      <c r="A352" s="292" t="s">
        <v>79</v>
      </c>
      <c r="B352" s="205" t="s">
        <v>2231</v>
      </c>
      <c r="C352" s="294" t="s">
        <v>72</v>
      </c>
      <c r="D352" s="392">
        <v>1533.3</v>
      </c>
      <c r="E352" s="374"/>
      <c r="F352" s="203" t="s">
        <v>1405</v>
      </c>
      <c r="G352" s="204" t="s">
        <v>1415</v>
      </c>
    </row>
    <row r="353" spans="1:7" s="285" customFormat="1" ht="33" x14ac:dyDescent="0.3">
      <c r="A353" s="292" t="s">
        <v>79</v>
      </c>
      <c r="B353" s="205" t="s">
        <v>2231</v>
      </c>
      <c r="C353" s="294" t="s">
        <v>72</v>
      </c>
      <c r="D353" s="392">
        <v>1533.3</v>
      </c>
      <c r="E353" s="374"/>
      <c r="F353" s="203" t="s">
        <v>1405</v>
      </c>
      <c r="G353" s="204" t="s">
        <v>1415</v>
      </c>
    </row>
    <row r="354" spans="1:7" s="285" customFormat="1" ht="33" x14ac:dyDescent="0.3">
      <c r="A354" s="292" t="s">
        <v>79</v>
      </c>
      <c r="B354" s="205" t="s">
        <v>2231</v>
      </c>
      <c r="C354" s="294" t="s">
        <v>72</v>
      </c>
      <c r="D354" s="392">
        <v>1533.3</v>
      </c>
      <c r="E354" s="374"/>
      <c r="F354" s="203" t="s">
        <v>1405</v>
      </c>
      <c r="G354" s="204" t="s">
        <v>1415</v>
      </c>
    </row>
    <row r="355" spans="1:7" s="285" customFormat="1" x14ac:dyDescent="0.3">
      <c r="A355" s="292" t="s">
        <v>79</v>
      </c>
      <c r="B355" s="205" t="s">
        <v>1154</v>
      </c>
      <c r="C355" s="294" t="s">
        <v>2</v>
      </c>
      <c r="D355" s="392">
        <v>1260</v>
      </c>
      <c r="E355" s="374"/>
      <c r="F355" s="203" t="s">
        <v>1405</v>
      </c>
      <c r="G355" s="204" t="s">
        <v>1418</v>
      </c>
    </row>
    <row r="356" spans="1:7" s="285" customFormat="1" x14ac:dyDescent="0.3">
      <c r="A356" s="292" t="s">
        <v>79</v>
      </c>
      <c r="B356" s="205" t="s">
        <v>2232</v>
      </c>
      <c r="C356" s="294" t="s">
        <v>2</v>
      </c>
      <c r="D356" s="392">
        <v>4330</v>
      </c>
      <c r="E356" s="374"/>
      <c r="F356" s="203" t="s">
        <v>1405</v>
      </c>
      <c r="G356" s="204" t="s">
        <v>1418</v>
      </c>
    </row>
    <row r="357" spans="1:7" s="285" customFormat="1" ht="33" x14ac:dyDescent="0.3">
      <c r="A357" s="292" t="s">
        <v>79</v>
      </c>
      <c r="B357" s="205" t="s">
        <v>2233</v>
      </c>
      <c r="C357" s="298" t="s">
        <v>72</v>
      </c>
      <c r="D357" s="392">
        <v>1727.1</v>
      </c>
      <c r="E357" s="374"/>
      <c r="F357" s="203" t="s">
        <v>1405</v>
      </c>
      <c r="G357" s="204" t="s">
        <v>1420</v>
      </c>
    </row>
    <row r="358" spans="1:7" s="285" customFormat="1" ht="33" x14ac:dyDescent="0.3">
      <c r="A358" s="292" t="s">
        <v>79</v>
      </c>
      <c r="B358" s="205" t="s">
        <v>2234</v>
      </c>
      <c r="C358" s="298" t="s">
        <v>72</v>
      </c>
      <c r="D358" s="392">
        <v>3475.15</v>
      </c>
      <c r="E358" s="374"/>
      <c r="F358" s="203" t="s">
        <v>1405</v>
      </c>
      <c r="G358" s="204" t="s">
        <v>1428</v>
      </c>
    </row>
    <row r="359" spans="1:7" s="285" customFormat="1" ht="33" x14ac:dyDescent="0.3">
      <c r="A359" s="292" t="s">
        <v>79</v>
      </c>
      <c r="B359" s="205" t="s">
        <v>2233</v>
      </c>
      <c r="C359" s="298" t="s">
        <v>72</v>
      </c>
      <c r="D359" s="392">
        <v>1727.1</v>
      </c>
      <c r="E359" s="374"/>
      <c r="F359" s="203" t="s">
        <v>1405</v>
      </c>
      <c r="G359" s="204" t="s">
        <v>1428</v>
      </c>
    </row>
    <row r="360" spans="1:7" s="285" customFormat="1" ht="33" x14ac:dyDescent="0.3">
      <c r="A360" s="292" t="s">
        <v>79</v>
      </c>
      <c r="B360" s="205" t="s">
        <v>1429</v>
      </c>
      <c r="C360" s="298" t="s">
        <v>72</v>
      </c>
      <c r="D360" s="392">
        <v>2188.8000000000002</v>
      </c>
      <c r="E360" s="374"/>
      <c r="F360" s="203" t="s">
        <v>1405</v>
      </c>
      <c r="G360" s="204" t="s">
        <v>1428</v>
      </c>
    </row>
    <row r="361" spans="1:7" s="285" customFormat="1" ht="33" x14ac:dyDescent="0.3">
      <c r="A361" s="292" t="s">
        <v>79</v>
      </c>
      <c r="B361" s="205" t="s">
        <v>2235</v>
      </c>
      <c r="C361" s="298" t="s">
        <v>72</v>
      </c>
      <c r="D361" s="392">
        <v>1640.34</v>
      </c>
      <c r="E361" s="374"/>
      <c r="F361" s="203" t="s">
        <v>1405</v>
      </c>
      <c r="G361" s="204" t="s">
        <v>1428</v>
      </c>
    </row>
    <row r="362" spans="1:7" s="285" customFormat="1" ht="33" x14ac:dyDescent="0.3">
      <c r="A362" s="292" t="s">
        <v>79</v>
      </c>
      <c r="B362" s="205" t="s">
        <v>2236</v>
      </c>
      <c r="C362" s="298" t="s">
        <v>72</v>
      </c>
      <c r="D362" s="392">
        <v>2214.37</v>
      </c>
      <c r="E362" s="374"/>
      <c r="F362" s="203" t="s">
        <v>1405</v>
      </c>
      <c r="G362" s="204" t="s">
        <v>1428</v>
      </c>
    </row>
    <row r="363" spans="1:7" s="285" customFormat="1" ht="33" x14ac:dyDescent="0.3">
      <c r="A363" s="292" t="s">
        <v>79</v>
      </c>
      <c r="B363" s="205" t="s">
        <v>2236</v>
      </c>
      <c r="C363" s="298" t="s">
        <v>72</v>
      </c>
      <c r="D363" s="392">
        <v>2214.37</v>
      </c>
      <c r="E363" s="374"/>
      <c r="F363" s="203" t="s">
        <v>1405</v>
      </c>
      <c r="G363" s="204" t="s">
        <v>1452</v>
      </c>
    </row>
    <row r="364" spans="1:7" s="285" customFormat="1" ht="33" x14ac:dyDescent="0.3">
      <c r="A364" s="292" t="s">
        <v>79</v>
      </c>
      <c r="B364" s="205" t="s">
        <v>2237</v>
      </c>
      <c r="C364" s="298" t="s">
        <v>72</v>
      </c>
      <c r="D364" s="392">
        <v>1000.92</v>
      </c>
      <c r="E364" s="374"/>
      <c r="F364" s="203" t="s">
        <v>1405</v>
      </c>
      <c r="G364" s="204" t="s">
        <v>1452</v>
      </c>
    </row>
    <row r="365" spans="1:7" s="285" customFormat="1" ht="33" x14ac:dyDescent="0.3">
      <c r="A365" s="292" t="s">
        <v>79</v>
      </c>
      <c r="B365" s="205" t="s">
        <v>2237</v>
      </c>
      <c r="C365" s="298" t="s">
        <v>72</v>
      </c>
      <c r="D365" s="392">
        <v>1000.92</v>
      </c>
      <c r="E365" s="374"/>
      <c r="F365" s="203" t="s">
        <v>1405</v>
      </c>
      <c r="G365" s="204" t="s">
        <v>1452</v>
      </c>
    </row>
    <row r="366" spans="1:7" s="285" customFormat="1" ht="33" x14ac:dyDescent="0.3">
      <c r="A366" s="292" t="s">
        <v>79</v>
      </c>
      <c r="B366" s="205" t="s">
        <v>2237</v>
      </c>
      <c r="C366" s="298" t="s">
        <v>72</v>
      </c>
      <c r="D366" s="392">
        <v>1000.92</v>
      </c>
      <c r="E366" s="374"/>
      <c r="F366" s="203" t="s">
        <v>1405</v>
      </c>
      <c r="G366" s="204" t="s">
        <v>1452</v>
      </c>
    </row>
    <row r="367" spans="1:7" s="285" customFormat="1" ht="33" x14ac:dyDescent="0.3">
      <c r="A367" s="292" t="s">
        <v>79</v>
      </c>
      <c r="B367" s="205" t="s">
        <v>2237</v>
      </c>
      <c r="C367" s="298" t="s">
        <v>72</v>
      </c>
      <c r="D367" s="392">
        <v>1000.92</v>
      </c>
      <c r="E367" s="374"/>
      <c r="F367" s="203" t="s">
        <v>1405</v>
      </c>
      <c r="G367" s="204" t="s">
        <v>1452</v>
      </c>
    </row>
    <row r="368" spans="1:7" s="285" customFormat="1" ht="33" x14ac:dyDescent="0.3">
      <c r="A368" s="292" t="s">
        <v>79</v>
      </c>
      <c r="B368" s="205" t="s">
        <v>2237</v>
      </c>
      <c r="C368" s="298" t="s">
        <v>72</v>
      </c>
      <c r="D368" s="392">
        <v>1000.92</v>
      </c>
      <c r="E368" s="374"/>
      <c r="F368" s="203" t="s">
        <v>1405</v>
      </c>
      <c r="G368" s="204" t="s">
        <v>1452</v>
      </c>
    </row>
    <row r="369" spans="1:7" s="285" customFormat="1" ht="33" x14ac:dyDescent="0.3">
      <c r="A369" s="292" t="s">
        <v>79</v>
      </c>
      <c r="B369" s="205" t="s">
        <v>2237</v>
      </c>
      <c r="C369" s="298" t="s">
        <v>72</v>
      </c>
      <c r="D369" s="392">
        <v>1000.92</v>
      </c>
      <c r="E369" s="374"/>
      <c r="F369" s="203" t="s">
        <v>1405</v>
      </c>
      <c r="G369" s="204" t="s">
        <v>1452</v>
      </c>
    </row>
    <row r="370" spans="1:7" s="285" customFormat="1" ht="33" x14ac:dyDescent="0.3">
      <c r="A370" s="292" t="s">
        <v>79</v>
      </c>
      <c r="B370" s="205" t="s">
        <v>2237</v>
      </c>
      <c r="C370" s="298" t="s">
        <v>72</v>
      </c>
      <c r="D370" s="392">
        <v>1000.92</v>
      </c>
      <c r="E370" s="374"/>
      <c r="F370" s="203" t="s">
        <v>1405</v>
      </c>
      <c r="G370" s="204" t="s">
        <v>1452</v>
      </c>
    </row>
    <row r="371" spans="1:7" s="285" customFormat="1" ht="33" x14ac:dyDescent="0.3">
      <c r="A371" s="292" t="s">
        <v>79</v>
      </c>
      <c r="B371" s="205" t="s">
        <v>2237</v>
      </c>
      <c r="C371" s="298" t="s">
        <v>72</v>
      </c>
      <c r="D371" s="392">
        <v>1000.92</v>
      </c>
      <c r="E371" s="374"/>
      <c r="F371" s="203" t="s">
        <v>1405</v>
      </c>
      <c r="G371" s="204" t="s">
        <v>1452</v>
      </c>
    </row>
    <row r="372" spans="1:7" s="285" customFormat="1" ht="33" x14ac:dyDescent="0.3">
      <c r="A372" s="292" t="s">
        <v>79</v>
      </c>
      <c r="B372" s="205" t="s">
        <v>2237</v>
      </c>
      <c r="C372" s="298" t="s">
        <v>72</v>
      </c>
      <c r="D372" s="392">
        <v>1000.92</v>
      </c>
      <c r="E372" s="374"/>
      <c r="F372" s="203" t="s">
        <v>1405</v>
      </c>
      <c r="G372" s="204" t="s">
        <v>1452</v>
      </c>
    </row>
    <row r="373" spans="1:7" s="285" customFormat="1" ht="33" x14ac:dyDescent="0.3">
      <c r="A373" s="292" t="s">
        <v>79</v>
      </c>
      <c r="B373" s="205" t="s">
        <v>2237</v>
      </c>
      <c r="C373" s="298" t="s">
        <v>72</v>
      </c>
      <c r="D373" s="392">
        <v>1000.92</v>
      </c>
      <c r="E373" s="374"/>
      <c r="F373" s="203" t="s">
        <v>1405</v>
      </c>
      <c r="G373" s="204" t="s">
        <v>1452</v>
      </c>
    </row>
    <row r="374" spans="1:7" s="285" customFormat="1" ht="33" x14ac:dyDescent="0.3">
      <c r="A374" s="292" t="s">
        <v>79</v>
      </c>
      <c r="B374" s="205" t="s">
        <v>1429</v>
      </c>
      <c r="C374" s="298" t="s">
        <v>72</v>
      </c>
      <c r="D374" s="392">
        <v>2188.8000000000002</v>
      </c>
      <c r="E374" s="374"/>
      <c r="F374" s="203" t="s">
        <v>1405</v>
      </c>
      <c r="G374" s="204" t="s">
        <v>1433</v>
      </c>
    </row>
    <row r="375" spans="1:7" s="285" customFormat="1" ht="33" x14ac:dyDescent="0.3">
      <c r="A375" s="292" t="s">
        <v>79</v>
      </c>
      <c r="B375" s="205" t="s">
        <v>1434</v>
      </c>
      <c r="C375" s="298" t="s">
        <v>72</v>
      </c>
      <c r="D375" s="392">
        <v>2063.4</v>
      </c>
      <c r="E375" s="374"/>
      <c r="F375" s="203" t="s">
        <v>1405</v>
      </c>
      <c r="G375" s="204" t="s">
        <v>1404</v>
      </c>
    </row>
    <row r="376" spans="1:7" s="285" customFormat="1" ht="33" x14ac:dyDescent="0.3">
      <c r="A376" s="292" t="s">
        <v>79</v>
      </c>
      <c r="B376" s="205" t="s">
        <v>1434</v>
      </c>
      <c r="C376" s="298" t="s">
        <v>72</v>
      </c>
      <c r="D376" s="392">
        <v>2063.4</v>
      </c>
      <c r="E376" s="374"/>
      <c r="F376" s="203" t="s">
        <v>1405</v>
      </c>
      <c r="G376" s="204" t="s">
        <v>1404</v>
      </c>
    </row>
    <row r="377" spans="1:7" s="285" customFormat="1" ht="33" x14ac:dyDescent="0.3">
      <c r="A377" s="292" t="s">
        <v>79</v>
      </c>
      <c r="B377" s="205" t="s">
        <v>1434</v>
      </c>
      <c r="C377" s="298" t="s">
        <v>72</v>
      </c>
      <c r="D377" s="392">
        <v>2063.4</v>
      </c>
      <c r="E377" s="374"/>
      <c r="F377" s="203" t="s">
        <v>1405</v>
      </c>
      <c r="G377" s="204" t="s">
        <v>1404</v>
      </c>
    </row>
    <row r="378" spans="1:7" s="285" customFormat="1" ht="33" x14ac:dyDescent="0.3">
      <c r="A378" s="292" t="s">
        <v>79</v>
      </c>
      <c r="B378" s="205" t="s">
        <v>1436</v>
      </c>
      <c r="C378" s="298" t="s">
        <v>72</v>
      </c>
      <c r="D378" s="392">
        <v>2067.96</v>
      </c>
      <c r="E378" s="374"/>
      <c r="F378" s="203" t="s">
        <v>1405</v>
      </c>
      <c r="G378" s="204" t="s">
        <v>1404</v>
      </c>
    </row>
    <row r="379" spans="1:7" s="285" customFormat="1" ht="33" x14ac:dyDescent="0.3">
      <c r="A379" s="292" t="s">
        <v>79</v>
      </c>
      <c r="B379" s="205" t="s">
        <v>2238</v>
      </c>
      <c r="C379" s="298" t="s">
        <v>72</v>
      </c>
      <c r="D379" s="392">
        <v>800.28</v>
      </c>
      <c r="E379" s="374"/>
      <c r="F379" s="203" t="s">
        <v>1405</v>
      </c>
      <c r="G379" s="204" t="s">
        <v>1404</v>
      </c>
    </row>
    <row r="380" spans="1:7" s="285" customFormat="1" ht="33" x14ac:dyDescent="0.3">
      <c r="A380" s="292" t="s">
        <v>79</v>
      </c>
      <c r="B380" s="205" t="s">
        <v>2238</v>
      </c>
      <c r="C380" s="298" t="s">
        <v>72</v>
      </c>
      <c r="D380" s="392">
        <v>800.28</v>
      </c>
      <c r="E380" s="374"/>
      <c r="F380" s="203" t="s">
        <v>1405</v>
      </c>
      <c r="G380" s="204" t="s">
        <v>1404</v>
      </c>
    </row>
    <row r="381" spans="1:7" s="285" customFormat="1" ht="33" x14ac:dyDescent="0.3">
      <c r="A381" s="292" t="s">
        <v>79</v>
      </c>
      <c r="B381" s="205" t="s">
        <v>1435</v>
      </c>
      <c r="C381" s="298" t="s">
        <v>72</v>
      </c>
      <c r="D381" s="392">
        <v>1215.24</v>
      </c>
      <c r="E381" s="374"/>
      <c r="F381" s="203" t="s">
        <v>1405</v>
      </c>
      <c r="G381" s="204" t="s">
        <v>1404</v>
      </c>
    </row>
    <row r="382" spans="1:7" s="285" customFormat="1" ht="33" x14ac:dyDescent="0.3">
      <c r="A382" s="292" t="s">
        <v>79</v>
      </c>
      <c r="B382" s="205" t="s">
        <v>1436</v>
      </c>
      <c r="C382" s="298" t="s">
        <v>72</v>
      </c>
      <c r="D382" s="392">
        <v>1966.5</v>
      </c>
      <c r="E382" s="374"/>
      <c r="F382" s="203" t="s">
        <v>1405</v>
      </c>
      <c r="G382" s="204" t="s">
        <v>1404</v>
      </c>
    </row>
    <row r="383" spans="1:7" s="285" customFormat="1" ht="33" x14ac:dyDescent="0.3">
      <c r="A383" s="292" t="s">
        <v>79</v>
      </c>
      <c r="B383" s="205" t="s">
        <v>1436</v>
      </c>
      <c r="C383" s="298" t="s">
        <v>72</v>
      </c>
      <c r="D383" s="392">
        <v>1966.5</v>
      </c>
      <c r="E383" s="374"/>
      <c r="F383" s="203" t="s">
        <v>1405</v>
      </c>
      <c r="G383" s="204" t="s">
        <v>1404</v>
      </c>
    </row>
    <row r="384" spans="1:7" s="285" customFormat="1" ht="33" x14ac:dyDescent="0.3">
      <c r="A384" s="292" t="s">
        <v>79</v>
      </c>
      <c r="B384" s="205" t="s">
        <v>1436</v>
      </c>
      <c r="C384" s="298" t="s">
        <v>72</v>
      </c>
      <c r="D384" s="392">
        <v>1966.5</v>
      </c>
      <c r="E384" s="374"/>
      <c r="F384" s="203" t="s">
        <v>1405</v>
      </c>
      <c r="G384" s="204" t="s">
        <v>1404</v>
      </c>
    </row>
    <row r="385" spans="1:7" s="285" customFormat="1" ht="33" x14ac:dyDescent="0.3">
      <c r="A385" s="292" t="s">
        <v>79</v>
      </c>
      <c r="B385" s="205" t="s">
        <v>1436</v>
      </c>
      <c r="C385" s="298" t="s">
        <v>72</v>
      </c>
      <c r="D385" s="392">
        <v>1966.5</v>
      </c>
      <c r="E385" s="380"/>
      <c r="F385" s="203" t="s">
        <v>1405</v>
      </c>
      <c r="G385" s="204" t="s">
        <v>1404</v>
      </c>
    </row>
    <row r="386" spans="1:7" s="285" customFormat="1" ht="33" x14ac:dyDescent="0.3">
      <c r="A386" s="292" t="s">
        <v>79</v>
      </c>
      <c r="B386" s="299" t="s">
        <v>1436</v>
      </c>
      <c r="C386" s="298" t="s">
        <v>72</v>
      </c>
      <c r="D386" s="392">
        <v>1966.5</v>
      </c>
      <c r="E386" s="394"/>
      <c r="F386" s="203" t="s">
        <v>1405</v>
      </c>
      <c r="G386" s="204" t="s">
        <v>1404</v>
      </c>
    </row>
    <row r="387" spans="1:7" s="285" customFormat="1" ht="33" x14ac:dyDescent="0.3">
      <c r="A387" s="292" t="s">
        <v>79</v>
      </c>
      <c r="B387" s="205" t="s">
        <v>1447</v>
      </c>
      <c r="C387" s="301" t="s">
        <v>2</v>
      </c>
      <c r="D387" s="392">
        <v>4228.1099999999997</v>
      </c>
      <c r="E387" s="394"/>
      <c r="F387" s="203" t="s">
        <v>1405</v>
      </c>
      <c r="G387" s="204" t="s">
        <v>1448</v>
      </c>
    </row>
    <row r="388" spans="1:7" s="285" customFormat="1" ht="33" x14ac:dyDescent="0.3">
      <c r="A388" s="292" t="s">
        <v>79</v>
      </c>
      <c r="B388" s="205" t="s">
        <v>1447</v>
      </c>
      <c r="C388" s="301" t="s">
        <v>2</v>
      </c>
      <c r="D388" s="392">
        <v>4228.1099999999997</v>
      </c>
      <c r="E388" s="394"/>
      <c r="F388" s="203" t="s">
        <v>1405</v>
      </c>
      <c r="G388" s="204" t="s">
        <v>1448</v>
      </c>
    </row>
    <row r="389" spans="1:7" s="285" customFormat="1" ht="33" x14ac:dyDescent="0.3">
      <c r="A389" s="292" t="s">
        <v>79</v>
      </c>
      <c r="B389" s="205" t="s">
        <v>1447</v>
      </c>
      <c r="C389" s="301" t="s">
        <v>2</v>
      </c>
      <c r="D389" s="392">
        <v>4228.1099999999997</v>
      </c>
      <c r="E389" s="394"/>
      <c r="F389" s="203" t="s">
        <v>1405</v>
      </c>
      <c r="G389" s="204" t="s">
        <v>1448</v>
      </c>
    </row>
    <row r="390" spans="1:7" s="285" customFormat="1" ht="33" x14ac:dyDescent="0.3">
      <c r="A390" s="292" t="s">
        <v>79</v>
      </c>
      <c r="B390" s="205" t="s">
        <v>1447</v>
      </c>
      <c r="C390" s="301" t="s">
        <v>2</v>
      </c>
      <c r="D390" s="392">
        <v>4228.1099999999997</v>
      </c>
      <c r="E390" s="394"/>
      <c r="F390" s="203" t="s">
        <v>1405</v>
      </c>
      <c r="G390" s="204" t="s">
        <v>1448</v>
      </c>
    </row>
    <row r="391" spans="1:7" s="285" customFormat="1" ht="33" x14ac:dyDescent="0.3">
      <c r="A391" s="292" t="s">
        <v>79</v>
      </c>
      <c r="B391" s="205" t="s">
        <v>1447</v>
      </c>
      <c r="C391" s="301" t="s">
        <v>2</v>
      </c>
      <c r="D391" s="392">
        <v>4228.1099999999997</v>
      </c>
      <c r="E391" s="394"/>
      <c r="F391" s="203" t="s">
        <v>1405</v>
      </c>
      <c r="G391" s="204" t="s">
        <v>1448</v>
      </c>
    </row>
    <row r="392" spans="1:7" s="285" customFormat="1" ht="33" x14ac:dyDescent="0.3">
      <c r="A392" s="292" t="s">
        <v>79</v>
      </c>
      <c r="B392" s="205" t="s">
        <v>1447</v>
      </c>
      <c r="C392" s="301" t="s">
        <v>2</v>
      </c>
      <c r="D392" s="392">
        <v>4228.1099999999997</v>
      </c>
      <c r="E392" s="394"/>
      <c r="F392" s="203" t="s">
        <v>1405</v>
      </c>
      <c r="G392" s="204" t="s">
        <v>1448</v>
      </c>
    </row>
    <row r="393" spans="1:7" s="285" customFormat="1" ht="33" x14ac:dyDescent="0.3">
      <c r="A393" s="292" t="s">
        <v>79</v>
      </c>
      <c r="B393" s="205" t="s">
        <v>1447</v>
      </c>
      <c r="C393" s="301" t="s">
        <v>2</v>
      </c>
      <c r="D393" s="392">
        <v>4228.1099999999997</v>
      </c>
      <c r="E393" s="394"/>
      <c r="F393" s="203" t="s">
        <v>1405</v>
      </c>
      <c r="G393" s="204" t="s">
        <v>1448</v>
      </c>
    </row>
    <row r="394" spans="1:7" s="285" customFormat="1" ht="33" x14ac:dyDescent="0.3">
      <c r="A394" s="292" t="s">
        <v>79</v>
      </c>
      <c r="B394" s="205" t="s">
        <v>1447</v>
      </c>
      <c r="C394" s="301" t="s">
        <v>2</v>
      </c>
      <c r="D394" s="392">
        <v>4228.1099999999997</v>
      </c>
      <c r="E394" s="394"/>
      <c r="F394" s="203" t="s">
        <v>1405</v>
      </c>
      <c r="G394" s="204" t="s">
        <v>1448</v>
      </c>
    </row>
    <row r="395" spans="1:7" s="285" customFormat="1" ht="33" x14ac:dyDescent="0.3">
      <c r="A395" s="292" t="s">
        <v>79</v>
      </c>
      <c r="B395" s="205" t="s">
        <v>1447</v>
      </c>
      <c r="C395" s="301" t="s">
        <v>2</v>
      </c>
      <c r="D395" s="392">
        <v>4228.1099999999997</v>
      </c>
      <c r="E395" s="394"/>
      <c r="F395" s="203" t="s">
        <v>1405</v>
      </c>
      <c r="G395" s="204" t="s">
        <v>1448</v>
      </c>
    </row>
    <row r="396" spans="1:7" s="285" customFormat="1" ht="33" x14ac:dyDescent="0.3">
      <c r="A396" s="292" t="s">
        <v>79</v>
      </c>
      <c r="B396" s="205" t="s">
        <v>1447</v>
      </c>
      <c r="C396" s="301" t="s">
        <v>2</v>
      </c>
      <c r="D396" s="392">
        <v>4228.1099999999997</v>
      </c>
      <c r="E396" s="394"/>
      <c r="F396" s="203" t="s">
        <v>1405</v>
      </c>
      <c r="G396" s="204" t="s">
        <v>1448</v>
      </c>
    </row>
    <row r="397" spans="1:7" s="285" customFormat="1" ht="33" x14ac:dyDescent="0.3">
      <c r="A397" s="292" t="s">
        <v>79</v>
      </c>
      <c r="B397" s="205" t="s">
        <v>2239</v>
      </c>
      <c r="C397" s="301" t="s">
        <v>2</v>
      </c>
      <c r="D397" s="392">
        <v>4228.1099999999997</v>
      </c>
      <c r="E397" s="394"/>
      <c r="F397" s="203" t="s">
        <v>1405</v>
      </c>
      <c r="G397" s="204" t="s">
        <v>1448</v>
      </c>
    </row>
    <row r="398" spans="1:7" s="285" customFormat="1" ht="33" x14ac:dyDescent="0.3">
      <c r="A398" s="292" t="s">
        <v>79</v>
      </c>
      <c r="B398" s="205" t="s">
        <v>2239</v>
      </c>
      <c r="C398" s="301" t="s">
        <v>2</v>
      </c>
      <c r="D398" s="392">
        <v>4228.1099999999997</v>
      </c>
      <c r="E398" s="394"/>
      <c r="F398" s="203" t="s">
        <v>1405</v>
      </c>
      <c r="G398" s="204" t="s">
        <v>1448</v>
      </c>
    </row>
    <row r="399" spans="1:7" s="285" customFormat="1" ht="33" x14ac:dyDescent="0.3">
      <c r="A399" s="292" t="s">
        <v>79</v>
      </c>
      <c r="B399" s="205" t="s">
        <v>2239</v>
      </c>
      <c r="C399" s="301" t="s">
        <v>2</v>
      </c>
      <c r="D399" s="392">
        <v>4228.1099999999997</v>
      </c>
      <c r="E399" s="394"/>
      <c r="F399" s="203" t="s">
        <v>1405</v>
      </c>
      <c r="G399" s="204" t="s">
        <v>1448</v>
      </c>
    </row>
    <row r="400" spans="1:7" s="285" customFormat="1" ht="33" x14ac:dyDescent="0.3">
      <c r="A400" s="292" t="s">
        <v>79</v>
      </c>
      <c r="B400" s="205" t="s">
        <v>2239</v>
      </c>
      <c r="C400" s="301" t="s">
        <v>2</v>
      </c>
      <c r="D400" s="392">
        <v>4228.1099999999997</v>
      </c>
      <c r="E400" s="394"/>
      <c r="F400" s="203" t="s">
        <v>1405</v>
      </c>
      <c r="G400" s="204" t="s">
        <v>1448</v>
      </c>
    </row>
    <row r="401" spans="1:7" s="285" customFormat="1" ht="33" x14ac:dyDescent="0.3">
      <c r="A401" s="292" t="s">
        <v>79</v>
      </c>
      <c r="B401" s="205" t="s">
        <v>2240</v>
      </c>
      <c r="C401" s="301" t="s">
        <v>72</v>
      </c>
      <c r="D401" s="392">
        <v>3587.58</v>
      </c>
      <c r="E401" s="394"/>
      <c r="F401" s="203" t="s">
        <v>1405</v>
      </c>
      <c r="G401" s="204" t="s">
        <v>1450</v>
      </c>
    </row>
    <row r="402" spans="1:7" s="285" customFormat="1" ht="33" x14ac:dyDescent="0.3">
      <c r="A402" s="292" t="s">
        <v>79</v>
      </c>
      <c r="B402" s="205" t="s">
        <v>2241</v>
      </c>
      <c r="C402" s="301" t="s">
        <v>72</v>
      </c>
      <c r="D402" s="392">
        <v>925.68</v>
      </c>
      <c r="E402" s="394"/>
      <c r="F402" s="203" t="s">
        <v>1405</v>
      </c>
      <c r="G402" s="204" t="s">
        <v>2242</v>
      </c>
    </row>
    <row r="403" spans="1:7" s="285" customFormat="1" ht="33" x14ac:dyDescent="0.3">
      <c r="A403" s="292" t="s">
        <v>79</v>
      </c>
      <c r="B403" s="205" t="s">
        <v>2241</v>
      </c>
      <c r="C403" s="301" t="s">
        <v>72</v>
      </c>
      <c r="D403" s="392">
        <v>925.68</v>
      </c>
      <c r="E403" s="394"/>
      <c r="F403" s="203" t="s">
        <v>1405</v>
      </c>
      <c r="G403" s="204" t="s">
        <v>2242</v>
      </c>
    </row>
    <row r="404" spans="1:7" s="285" customFormat="1" ht="33" x14ac:dyDescent="0.3">
      <c r="A404" s="292" t="s">
        <v>79</v>
      </c>
      <c r="B404" s="205" t="s">
        <v>2241</v>
      </c>
      <c r="C404" s="301" t="s">
        <v>72</v>
      </c>
      <c r="D404" s="392">
        <v>925.68</v>
      </c>
      <c r="E404" s="394"/>
      <c r="F404" s="203" t="s">
        <v>1405</v>
      </c>
      <c r="G404" s="204" t="s">
        <v>2242</v>
      </c>
    </row>
    <row r="405" spans="1:7" s="285" customFormat="1" ht="33" x14ac:dyDescent="0.3">
      <c r="A405" s="292" t="s">
        <v>79</v>
      </c>
      <c r="B405" s="205" t="s">
        <v>2243</v>
      </c>
      <c r="C405" s="301" t="s">
        <v>72</v>
      </c>
      <c r="D405" s="392">
        <v>1769.28</v>
      </c>
      <c r="E405" s="394"/>
      <c r="F405" s="203" t="s">
        <v>1405</v>
      </c>
      <c r="G405" s="204" t="s">
        <v>2242</v>
      </c>
    </row>
    <row r="406" spans="1:7" s="285" customFormat="1" ht="33" x14ac:dyDescent="0.3">
      <c r="A406" s="292" t="s">
        <v>79</v>
      </c>
      <c r="B406" s="205" t="s">
        <v>2244</v>
      </c>
      <c r="C406" s="301" t="s">
        <v>72</v>
      </c>
      <c r="D406" s="392">
        <v>2492.04</v>
      </c>
      <c r="E406" s="394"/>
      <c r="F406" s="203" t="s">
        <v>1405</v>
      </c>
      <c r="G406" s="204" t="s">
        <v>1458</v>
      </c>
    </row>
    <row r="407" spans="1:7" s="285" customFormat="1" ht="33" x14ac:dyDescent="0.3">
      <c r="A407" s="292" t="s">
        <v>79</v>
      </c>
      <c r="B407" s="205" t="s">
        <v>2244</v>
      </c>
      <c r="C407" s="301" t="s">
        <v>72</v>
      </c>
      <c r="D407" s="392">
        <v>2492.04</v>
      </c>
      <c r="E407" s="394"/>
      <c r="F407" s="203" t="s">
        <v>1405</v>
      </c>
      <c r="G407" s="204" t="s">
        <v>1458</v>
      </c>
    </row>
    <row r="408" spans="1:7" s="285" customFormat="1" ht="33" x14ac:dyDescent="0.3">
      <c r="A408" s="292" t="s">
        <v>79</v>
      </c>
      <c r="B408" s="205" t="s">
        <v>2244</v>
      </c>
      <c r="C408" s="301" t="s">
        <v>72</v>
      </c>
      <c r="D408" s="392">
        <v>2492.04</v>
      </c>
      <c r="E408" s="394"/>
      <c r="F408" s="203" t="s">
        <v>1405</v>
      </c>
      <c r="G408" s="204" t="s">
        <v>1458</v>
      </c>
    </row>
    <row r="409" spans="1:7" s="285" customFormat="1" ht="33" x14ac:dyDescent="0.3">
      <c r="A409" s="292" t="s">
        <v>79</v>
      </c>
      <c r="B409" s="205" t="s">
        <v>2244</v>
      </c>
      <c r="C409" s="301" t="s">
        <v>72</v>
      </c>
      <c r="D409" s="392">
        <v>2492.04</v>
      </c>
      <c r="E409" s="394"/>
      <c r="F409" s="203" t="s">
        <v>1405</v>
      </c>
      <c r="G409" s="204" t="s">
        <v>1458</v>
      </c>
    </row>
    <row r="410" spans="1:7" s="285" customFormat="1" ht="33" x14ac:dyDescent="0.3">
      <c r="A410" s="292" t="s">
        <v>79</v>
      </c>
      <c r="B410" s="205" t="s">
        <v>2244</v>
      </c>
      <c r="C410" s="301" t="s">
        <v>72</v>
      </c>
      <c r="D410" s="392">
        <v>2492.04</v>
      </c>
      <c r="E410" s="394"/>
      <c r="F410" s="203" t="s">
        <v>1405</v>
      </c>
      <c r="G410" s="204" t="s">
        <v>1458</v>
      </c>
    </row>
    <row r="411" spans="1:7" s="285" customFormat="1" ht="33" x14ac:dyDescent="0.3">
      <c r="A411" s="292" t="s">
        <v>79</v>
      </c>
      <c r="B411" s="205" t="s">
        <v>2244</v>
      </c>
      <c r="C411" s="301" t="s">
        <v>72</v>
      </c>
      <c r="D411" s="392">
        <v>2492.04</v>
      </c>
      <c r="E411" s="394"/>
      <c r="F411" s="203" t="s">
        <v>1405</v>
      </c>
      <c r="G411" s="204" t="s">
        <v>1458</v>
      </c>
    </row>
    <row r="412" spans="1:7" s="285" customFormat="1" ht="33" x14ac:dyDescent="0.3">
      <c r="A412" s="292" t="s">
        <v>79</v>
      </c>
      <c r="B412" s="205" t="s">
        <v>2244</v>
      </c>
      <c r="C412" s="301" t="s">
        <v>72</v>
      </c>
      <c r="D412" s="392">
        <v>2492.04</v>
      </c>
      <c r="E412" s="394"/>
      <c r="F412" s="203" t="s">
        <v>1405</v>
      </c>
      <c r="G412" s="204" t="s">
        <v>1458</v>
      </c>
    </row>
    <row r="413" spans="1:7" s="285" customFormat="1" ht="33" x14ac:dyDescent="0.3">
      <c r="A413" s="292" t="s">
        <v>79</v>
      </c>
      <c r="B413" s="205" t="s">
        <v>2244</v>
      </c>
      <c r="C413" s="301" t="s">
        <v>72</v>
      </c>
      <c r="D413" s="392">
        <v>2492.04</v>
      </c>
      <c r="E413" s="394"/>
      <c r="F413" s="203" t="s">
        <v>1405</v>
      </c>
      <c r="G413" s="204" t="s">
        <v>1458</v>
      </c>
    </row>
    <row r="414" spans="1:7" s="285" customFormat="1" ht="33" x14ac:dyDescent="0.3">
      <c r="A414" s="292" t="s">
        <v>79</v>
      </c>
      <c r="B414" s="205" t="s">
        <v>2244</v>
      </c>
      <c r="C414" s="301" t="s">
        <v>72</v>
      </c>
      <c r="D414" s="392">
        <v>2492.04</v>
      </c>
      <c r="E414" s="394"/>
      <c r="F414" s="203" t="s">
        <v>1405</v>
      </c>
      <c r="G414" s="204" t="s">
        <v>1458</v>
      </c>
    </row>
    <row r="415" spans="1:7" s="285" customFormat="1" ht="33" x14ac:dyDescent="0.3">
      <c r="A415" s="292" t="s">
        <v>79</v>
      </c>
      <c r="B415" s="205" t="s">
        <v>1468</v>
      </c>
      <c r="C415" s="301" t="s">
        <v>2</v>
      </c>
      <c r="D415" s="392">
        <v>2394</v>
      </c>
      <c r="E415" s="394"/>
      <c r="F415" s="203" t="s">
        <v>1405</v>
      </c>
      <c r="G415" s="204" t="s">
        <v>1420</v>
      </c>
    </row>
    <row r="416" spans="1:7" s="285" customFormat="1" ht="33" x14ac:dyDescent="0.3">
      <c r="A416" s="292" t="s">
        <v>79</v>
      </c>
      <c r="B416" s="302" t="s">
        <v>1407</v>
      </c>
      <c r="C416" s="301" t="s">
        <v>2</v>
      </c>
      <c r="D416" s="392">
        <v>2606.33</v>
      </c>
      <c r="E416" s="394"/>
      <c r="F416" s="203" t="s">
        <v>1405</v>
      </c>
      <c r="G416" s="204" t="s">
        <v>1476</v>
      </c>
    </row>
    <row r="417" spans="1:7" s="285" customFormat="1" ht="33" x14ac:dyDescent="0.3">
      <c r="A417" s="292" t="s">
        <v>79</v>
      </c>
      <c r="B417" s="205" t="s">
        <v>2245</v>
      </c>
      <c r="C417" s="301" t="s">
        <v>2</v>
      </c>
      <c r="D417" s="392">
        <v>2223</v>
      </c>
      <c r="E417" s="394"/>
      <c r="F417" s="203" t="s">
        <v>1405</v>
      </c>
      <c r="G417" s="204" t="s">
        <v>2246</v>
      </c>
    </row>
    <row r="418" spans="1:7" s="285" customFormat="1" x14ac:dyDescent="0.3">
      <c r="A418" s="292" t="s">
        <v>79</v>
      </c>
      <c r="B418" s="205" t="s">
        <v>2247</v>
      </c>
      <c r="C418" s="301" t="s">
        <v>1</v>
      </c>
      <c r="D418" s="392">
        <v>3260.4</v>
      </c>
      <c r="E418" s="394"/>
      <c r="F418" s="203" t="s">
        <v>1405</v>
      </c>
      <c r="G418" s="204" t="s">
        <v>2248</v>
      </c>
    </row>
    <row r="419" spans="1:7" s="285" customFormat="1" ht="33" x14ac:dyDescent="0.3">
      <c r="A419" s="292" t="s">
        <v>79</v>
      </c>
      <c r="B419" s="205" t="s">
        <v>2249</v>
      </c>
      <c r="C419" s="301" t="s">
        <v>2</v>
      </c>
      <c r="D419" s="392">
        <v>2508</v>
      </c>
      <c r="E419" s="394"/>
      <c r="F419" s="203" t="s">
        <v>1405</v>
      </c>
      <c r="G419" s="204" t="s">
        <v>2248</v>
      </c>
    </row>
    <row r="420" spans="1:7" s="285" customFormat="1" ht="33" x14ac:dyDescent="0.3">
      <c r="A420" s="292" t="s">
        <v>79</v>
      </c>
      <c r="B420" s="205" t="s">
        <v>2250</v>
      </c>
      <c r="C420" s="301" t="s">
        <v>72</v>
      </c>
      <c r="D420" s="392">
        <v>4285.2</v>
      </c>
      <c r="E420" s="394"/>
      <c r="F420" s="203" t="s">
        <v>1405</v>
      </c>
      <c r="G420" s="204" t="s">
        <v>2251</v>
      </c>
    </row>
    <row r="421" spans="1:7" s="285" customFormat="1" ht="33" x14ac:dyDescent="0.3">
      <c r="A421" s="292" t="s">
        <v>79</v>
      </c>
      <c r="B421" s="205" t="s">
        <v>2250</v>
      </c>
      <c r="C421" s="301" t="s">
        <v>72</v>
      </c>
      <c r="D421" s="392">
        <v>4285.2</v>
      </c>
      <c r="E421" s="394"/>
      <c r="F421" s="203" t="s">
        <v>1405</v>
      </c>
      <c r="G421" s="204" t="s">
        <v>2252</v>
      </c>
    </row>
    <row r="422" spans="1:7" s="285" customFormat="1" ht="33" x14ac:dyDescent="0.3">
      <c r="A422" s="292" t="s">
        <v>79</v>
      </c>
      <c r="B422" s="205" t="s">
        <v>2253</v>
      </c>
      <c r="C422" s="301" t="s">
        <v>2</v>
      </c>
      <c r="D422" s="392">
        <v>4332</v>
      </c>
      <c r="E422" s="394"/>
      <c r="F422" s="203" t="s">
        <v>1405</v>
      </c>
      <c r="G422" s="204" t="s">
        <v>1477</v>
      </c>
    </row>
    <row r="423" spans="1:7" s="285" customFormat="1" ht="33" x14ac:dyDescent="0.3">
      <c r="A423" s="292" t="s">
        <v>79</v>
      </c>
      <c r="B423" s="205" t="s">
        <v>2254</v>
      </c>
      <c r="C423" s="301" t="s">
        <v>2</v>
      </c>
      <c r="D423" s="392">
        <v>1596</v>
      </c>
      <c r="E423" s="394"/>
      <c r="F423" s="203" t="s">
        <v>1405</v>
      </c>
      <c r="G423" s="204" t="s">
        <v>1477</v>
      </c>
    </row>
    <row r="424" spans="1:7" s="285" customFormat="1" ht="33" x14ac:dyDescent="0.3">
      <c r="A424" s="292" t="s">
        <v>79</v>
      </c>
      <c r="B424" s="205" t="s">
        <v>2255</v>
      </c>
      <c r="C424" s="301" t="s">
        <v>72</v>
      </c>
      <c r="D424" s="392">
        <v>4223.8</v>
      </c>
      <c r="E424" s="394"/>
      <c r="F424" s="203" t="s">
        <v>1405</v>
      </c>
      <c r="G424" s="204" t="s">
        <v>1473</v>
      </c>
    </row>
    <row r="425" spans="1:7" s="285" customFormat="1" ht="33" x14ac:dyDescent="0.3">
      <c r="A425" s="292" t="s">
        <v>79</v>
      </c>
      <c r="B425" s="205" t="s">
        <v>2255</v>
      </c>
      <c r="C425" s="301" t="s">
        <v>72</v>
      </c>
      <c r="D425" s="392">
        <v>4223.8</v>
      </c>
      <c r="E425" s="394"/>
      <c r="F425" s="203" t="s">
        <v>1405</v>
      </c>
      <c r="G425" s="204" t="s">
        <v>1473</v>
      </c>
    </row>
    <row r="426" spans="1:7" s="285" customFormat="1" ht="33" x14ac:dyDescent="0.3">
      <c r="A426" s="292" t="s">
        <v>79</v>
      </c>
      <c r="B426" s="205" t="s">
        <v>2255</v>
      </c>
      <c r="C426" s="301" t="s">
        <v>72</v>
      </c>
      <c r="D426" s="392">
        <v>4223.8</v>
      </c>
      <c r="E426" s="394"/>
      <c r="F426" s="203" t="s">
        <v>1405</v>
      </c>
      <c r="G426" s="204" t="s">
        <v>1473</v>
      </c>
    </row>
    <row r="427" spans="1:7" s="285" customFormat="1" ht="33" x14ac:dyDescent="0.3">
      <c r="A427" s="292" t="s">
        <v>79</v>
      </c>
      <c r="B427" s="205" t="s">
        <v>2255</v>
      </c>
      <c r="C427" s="301" t="s">
        <v>72</v>
      </c>
      <c r="D427" s="392">
        <v>4223.8</v>
      </c>
      <c r="E427" s="394"/>
      <c r="F427" s="203" t="s">
        <v>1405</v>
      </c>
      <c r="G427" s="204" t="s">
        <v>1473</v>
      </c>
    </row>
    <row r="428" spans="1:7" s="285" customFormat="1" ht="33" x14ac:dyDescent="0.3">
      <c r="A428" s="292" t="s">
        <v>79</v>
      </c>
      <c r="B428" s="205" t="s">
        <v>2255</v>
      </c>
      <c r="C428" s="301" t="s">
        <v>72</v>
      </c>
      <c r="D428" s="392">
        <v>4223.8</v>
      </c>
      <c r="E428" s="394"/>
      <c r="F428" s="203" t="s">
        <v>1405</v>
      </c>
      <c r="G428" s="204" t="s">
        <v>1473</v>
      </c>
    </row>
    <row r="429" spans="1:7" s="285" customFormat="1" ht="33" x14ac:dyDescent="0.3">
      <c r="A429" s="292" t="s">
        <v>79</v>
      </c>
      <c r="B429" s="205" t="s">
        <v>2255</v>
      </c>
      <c r="C429" s="301" t="s">
        <v>72</v>
      </c>
      <c r="D429" s="392">
        <v>4223.8</v>
      </c>
      <c r="E429" s="394"/>
      <c r="F429" s="203" t="s">
        <v>1405</v>
      </c>
      <c r="G429" s="204" t="s">
        <v>1473</v>
      </c>
    </row>
    <row r="430" spans="1:7" s="285" customFormat="1" ht="33" x14ac:dyDescent="0.3">
      <c r="A430" s="292" t="s">
        <v>79</v>
      </c>
      <c r="B430" s="205" t="s">
        <v>2255</v>
      </c>
      <c r="C430" s="301" t="s">
        <v>72</v>
      </c>
      <c r="D430" s="392">
        <v>4223.8</v>
      </c>
      <c r="E430" s="394"/>
      <c r="F430" s="203" t="s">
        <v>1405</v>
      </c>
      <c r="G430" s="204" t="s">
        <v>1473</v>
      </c>
    </row>
    <row r="431" spans="1:7" s="285" customFormat="1" ht="33" x14ac:dyDescent="0.3">
      <c r="A431" s="292" t="s">
        <v>79</v>
      </c>
      <c r="B431" s="205" t="s">
        <v>2255</v>
      </c>
      <c r="C431" s="301" t="s">
        <v>72</v>
      </c>
      <c r="D431" s="392">
        <v>4223.8</v>
      </c>
      <c r="E431" s="394"/>
      <c r="F431" s="203" t="s">
        <v>1405</v>
      </c>
      <c r="G431" s="204" t="s">
        <v>1473</v>
      </c>
    </row>
    <row r="432" spans="1:7" s="285" customFormat="1" ht="33" x14ac:dyDescent="0.3">
      <c r="A432" s="292" t="s">
        <v>79</v>
      </c>
      <c r="B432" s="205" t="s">
        <v>2255</v>
      </c>
      <c r="C432" s="301" t="s">
        <v>72</v>
      </c>
      <c r="D432" s="392">
        <v>4223.8</v>
      </c>
      <c r="E432" s="394"/>
      <c r="F432" s="203" t="s">
        <v>1405</v>
      </c>
      <c r="G432" s="204" t="s">
        <v>1473</v>
      </c>
    </row>
    <row r="433" spans="1:7" s="285" customFormat="1" x14ac:dyDescent="0.3">
      <c r="A433" s="292" t="s">
        <v>79</v>
      </c>
      <c r="B433" s="293" t="s">
        <v>2256</v>
      </c>
      <c r="C433" s="298" t="s">
        <v>71</v>
      </c>
      <c r="D433" s="392">
        <v>5232.8</v>
      </c>
      <c r="E433" s="394"/>
      <c r="F433" s="203" t="s">
        <v>1405</v>
      </c>
      <c r="G433" s="204" t="s">
        <v>1419</v>
      </c>
    </row>
    <row r="434" spans="1:7" s="285" customFormat="1" x14ac:dyDescent="0.3">
      <c r="A434" s="292" t="s">
        <v>79</v>
      </c>
      <c r="B434" s="205" t="s">
        <v>1478</v>
      </c>
      <c r="C434" s="298" t="s">
        <v>71</v>
      </c>
      <c r="D434" s="392">
        <v>5808.32</v>
      </c>
      <c r="E434" s="394"/>
      <c r="F434" s="203" t="s">
        <v>1405</v>
      </c>
      <c r="G434" s="204" t="s">
        <v>1419</v>
      </c>
    </row>
    <row r="435" spans="1:7" s="285" customFormat="1" x14ac:dyDescent="0.3">
      <c r="A435" s="292" t="s">
        <v>79</v>
      </c>
      <c r="B435" s="205" t="s">
        <v>1438</v>
      </c>
      <c r="C435" s="298" t="s">
        <v>71</v>
      </c>
      <c r="D435" s="392">
        <v>6252.9</v>
      </c>
      <c r="E435" s="394"/>
      <c r="F435" s="203" t="s">
        <v>1405</v>
      </c>
      <c r="G435" s="204" t="s">
        <v>1419</v>
      </c>
    </row>
    <row r="436" spans="1:7" s="285" customFormat="1" x14ac:dyDescent="0.3">
      <c r="A436" s="292" t="s">
        <v>79</v>
      </c>
      <c r="B436" s="205" t="s">
        <v>2257</v>
      </c>
      <c r="C436" s="298" t="s">
        <v>71</v>
      </c>
      <c r="D436" s="392">
        <v>9114.2999999999993</v>
      </c>
      <c r="E436" s="394"/>
      <c r="F436" s="203" t="s">
        <v>1405</v>
      </c>
      <c r="G436" s="204" t="s">
        <v>1419</v>
      </c>
    </row>
    <row r="437" spans="1:7" s="285" customFormat="1" x14ac:dyDescent="0.3">
      <c r="A437" s="292" t="s">
        <v>79</v>
      </c>
      <c r="B437" s="205" t="s">
        <v>2256</v>
      </c>
      <c r="C437" s="298" t="s">
        <v>71</v>
      </c>
      <c r="D437" s="392">
        <v>9222.6</v>
      </c>
      <c r="E437" s="394"/>
      <c r="F437" s="203" t="s">
        <v>1405</v>
      </c>
      <c r="G437" s="204" t="s">
        <v>1419</v>
      </c>
    </row>
    <row r="438" spans="1:7" s="285" customFormat="1" x14ac:dyDescent="0.3">
      <c r="A438" s="292" t="s">
        <v>79</v>
      </c>
      <c r="B438" s="205" t="s">
        <v>2256</v>
      </c>
      <c r="C438" s="298" t="s">
        <v>71</v>
      </c>
      <c r="D438" s="392">
        <v>14318.58</v>
      </c>
      <c r="E438" s="394"/>
      <c r="F438" s="203" t="s">
        <v>1405</v>
      </c>
      <c r="G438" s="204" t="s">
        <v>1419</v>
      </c>
    </row>
    <row r="439" spans="1:7" s="285" customFormat="1" x14ac:dyDescent="0.3">
      <c r="A439" s="292" t="s">
        <v>79</v>
      </c>
      <c r="B439" s="205" t="s">
        <v>2258</v>
      </c>
      <c r="C439" s="298" t="s">
        <v>71</v>
      </c>
      <c r="D439" s="392">
        <v>21461.64</v>
      </c>
      <c r="E439" s="394"/>
      <c r="F439" s="203" t="s">
        <v>1405</v>
      </c>
      <c r="G439" s="204" t="s">
        <v>1419</v>
      </c>
    </row>
    <row r="440" spans="1:7" s="285" customFormat="1" x14ac:dyDescent="0.3">
      <c r="A440" s="292" t="s">
        <v>79</v>
      </c>
      <c r="B440" s="205" t="s">
        <v>2259</v>
      </c>
      <c r="C440" s="298" t="s">
        <v>71</v>
      </c>
      <c r="D440" s="392">
        <v>1750</v>
      </c>
      <c r="E440" s="394"/>
      <c r="F440" s="203" t="s">
        <v>1405</v>
      </c>
      <c r="G440" s="204" t="s">
        <v>1419</v>
      </c>
    </row>
    <row r="441" spans="1:7" s="285" customFormat="1" x14ac:dyDescent="0.3">
      <c r="A441" s="292" t="s">
        <v>79</v>
      </c>
      <c r="B441" s="205" t="s">
        <v>2259</v>
      </c>
      <c r="C441" s="298" t="s">
        <v>71</v>
      </c>
      <c r="D441" s="392">
        <v>1750</v>
      </c>
      <c r="E441" s="394"/>
      <c r="F441" s="203" t="s">
        <v>1405</v>
      </c>
      <c r="G441" s="204" t="s">
        <v>1419</v>
      </c>
    </row>
    <row r="442" spans="1:7" s="285" customFormat="1" x14ac:dyDescent="0.3">
      <c r="A442" s="292" t="s">
        <v>79</v>
      </c>
      <c r="B442" s="205" t="s">
        <v>2259</v>
      </c>
      <c r="C442" s="298" t="s">
        <v>71</v>
      </c>
      <c r="D442" s="392">
        <v>1750</v>
      </c>
      <c r="E442" s="394"/>
      <c r="F442" s="203" t="s">
        <v>1405</v>
      </c>
      <c r="G442" s="204" t="s">
        <v>1419</v>
      </c>
    </row>
    <row r="443" spans="1:7" s="285" customFormat="1" x14ac:dyDescent="0.3">
      <c r="A443" s="292" t="s">
        <v>79</v>
      </c>
      <c r="B443" s="205" t="s">
        <v>2259</v>
      </c>
      <c r="C443" s="298" t="s">
        <v>71</v>
      </c>
      <c r="D443" s="392">
        <v>1750</v>
      </c>
      <c r="E443" s="394"/>
      <c r="F443" s="203" t="s">
        <v>1405</v>
      </c>
      <c r="G443" s="204" t="s">
        <v>1419</v>
      </c>
    </row>
    <row r="444" spans="1:7" s="285" customFormat="1" x14ac:dyDescent="0.3">
      <c r="A444" s="292" t="s">
        <v>79</v>
      </c>
      <c r="B444" s="205" t="s">
        <v>2259</v>
      </c>
      <c r="C444" s="298" t="s">
        <v>71</v>
      </c>
      <c r="D444" s="392">
        <v>1750</v>
      </c>
      <c r="E444" s="394"/>
      <c r="F444" s="203" t="s">
        <v>1405</v>
      </c>
      <c r="G444" s="204" t="s">
        <v>1420</v>
      </c>
    </row>
    <row r="445" spans="1:7" s="285" customFormat="1" x14ac:dyDescent="0.3">
      <c r="A445" s="292" t="s">
        <v>79</v>
      </c>
      <c r="B445" s="205" t="s">
        <v>2259</v>
      </c>
      <c r="C445" s="298" t="s">
        <v>71</v>
      </c>
      <c r="D445" s="392">
        <v>1750</v>
      </c>
      <c r="E445" s="394"/>
      <c r="F445" s="203" t="s">
        <v>1405</v>
      </c>
      <c r="G445" s="204" t="s">
        <v>1421</v>
      </c>
    </row>
    <row r="446" spans="1:7" s="285" customFormat="1" x14ac:dyDescent="0.3">
      <c r="A446" s="292" t="s">
        <v>79</v>
      </c>
      <c r="B446" s="205" t="s">
        <v>2259</v>
      </c>
      <c r="C446" s="298" t="s">
        <v>71</v>
      </c>
      <c r="D446" s="392">
        <v>1750</v>
      </c>
      <c r="E446" s="394"/>
      <c r="F446" s="203" t="s">
        <v>1405</v>
      </c>
      <c r="G446" s="204" t="s">
        <v>1421</v>
      </c>
    </row>
    <row r="447" spans="1:7" s="285" customFormat="1" x14ac:dyDescent="0.3">
      <c r="A447" s="292" t="s">
        <v>79</v>
      </c>
      <c r="B447" s="205" t="s">
        <v>2259</v>
      </c>
      <c r="C447" s="298" t="s">
        <v>71</v>
      </c>
      <c r="D447" s="392">
        <v>1750</v>
      </c>
      <c r="E447" s="394"/>
      <c r="F447" s="203" t="s">
        <v>1405</v>
      </c>
      <c r="G447" s="204" t="s">
        <v>1423</v>
      </c>
    </row>
    <row r="448" spans="1:7" s="285" customFormat="1" x14ac:dyDescent="0.3">
      <c r="A448" s="292" t="s">
        <v>79</v>
      </c>
      <c r="B448" s="205" t="s">
        <v>2259</v>
      </c>
      <c r="C448" s="298" t="s">
        <v>71</v>
      </c>
      <c r="D448" s="392">
        <v>1750</v>
      </c>
      <c r="E448" s="394"/>
      <c r="F448" s="203" t="s">
        <v>1405</v>
      </c>
      <c r="G448" s="204" t="s">
        <v>1423</v>
      </c>
    </row>
    <row r="449" spans="1:7" s="285" customFormat="1" x14ac:dyDescent="0.3">
      <c r="A449" s="292" t="s">
        <v>79</v>
      </c>
      <c r="B449" s="205" t="s">
        <v>2259</v>
      </c>
      <c r="C449" s="298" t="s">
        <v>71</v>
      </c>
      <c r="D449" s="392">
        <v>1750</v>
      </c>
      <c r="E449" s="394"/>
      <c r="F449" s="203" t="s">
        <v>1405</v>
      </c>
      <c r="G449" s="204" t="s">
        <v>1423</v>
      </c>
    </row>
    <row r="450" spans="1:7" s="285" customFormat="1" x14ac:dyDescent="0.3">
      <c r="A450" s="292" t="s">
        <v>79</v>
      </c>
      <c r="B450" s="205" t="s">
        <v>2259</v>
      </c>
      <c r="C450" s="298" t="s">
        <v>71</v>
      </c>
      <c r="D450" s="392">
        <v>1750</v>
      </c>
      <c r="E450" s="394"/>
      <c r="F450" s="203" t="s">
        <v>1405</v>
      </c>
      <c r="G450" s="204" t="s">
        <v>1423</v>
      </c>
    </row>
    <row r="451" spans="1:7" s="285" customFormat="1" x14ac:dyDescent="0.3">
      <c r="A451" s="292" t="s">
        <v>79</v>
      </c>
      <c r="B451" s="205" t="s">
        <v>2259</v>
      </c>
      <c r="C451" s="298" t="s">
        <v>71</v>
      </c>
      <c r="D451" s="392">
        <v>1750</v>
      </c>
      <c r="E451" s="394"/>
      <c r="F451" s="203" t="s">
        <v>1405</v>
      </c>
      <c r="G451" s="204" t="s">
        <v>1423</v>
      </c>
    </row>
    <row r="452" spans="1:7" s="285" customFormat="1" x14ac:dyDescent="0.3">
      <c r="A452" s="292" t="s">
        <v>79</v>
      </c>
      <c r="B452" s="205" t="s">
        <v>2259</v>
      </c>
      <c r="C452" s="298" t="s">
        <v>71</v>
      </c>
      <c r="D452" s="392">
        <v>1750</v>
      </c>
      <c r="E452" s="394"/>
      <c r="F452" s="203" t="s">
        <v>1405</v>
      </c>
      <c r="G452" s="204" t="s">
        <v>1426</v>
      </c>
    </row>
    <row r="453" spans="1:7" s="285" customFormat="1" x14ac:dyDescent="0.3">
      <c r="A453" s="292" t="s">
        <v>79</v>
      </c>
      <c r="B453" s="205" t="s">
        <v>2259</v>
      </c>
      <c r="C453" s="298" t="s">
        <v>71</v>
      </c>
      <c r="D453" s="392">
        <v>1750</v>
      </c>
      <c r="E453" s="394"/>
      <c r="F453" s="203" t="s">
        <v>1405</v>
      </c>
      <c r="G453" s="204" t="s">
        <v>1426</v>
      </c>
    </row>
    <row r="454" spans="1:7" s="285" customFormat="1" x14ac:dyDescent="0.3">
      <c r="A454" s="292" t="s">
        <v>79</v>
      </c>
      <c r="B454" s="205" t="s">
        <v>2259</v>
      </c>
      <c r="C454" s="298" t="s">
        <v>71</v>
      </c>
      <c r="D454" s="392">
        <v>1750</v>
      </c>
      <c r="E454" s="394"/>
      <c r="F454" s="203" t="s">
        <v>1405</v>
      </c>
      <c r="G454" s="204" t="s">
        <v>1426</v>
      </c>
    </row>
    <row r="455" spans="1:7" s="285" customFormat="1" x14ac:dyDescent="0.3">
      <c r="A455" s="292" t="s">
        <v>79</v>
      </c>
      <c r="B455" s="205" t="s">
        <v>2259</v>
      </c>
      <c r="C455" s="298" t="s">
        <v>71</v>
      </c>
      <c r="D455" s="392">
        <v>1750</v>
      </c>
      <c r="E455" s="394"/>
      <c r="F455" s="203" t="s">
        <v>1405</v>
      </c>
      <c r="G455" s="204" t="s">
        <v>1426</v>
      </c>
    </row>
    <row r="456" spans="1:7" s="285" customFormat="1" x14ac:dyDescent="0.3">
      <c r="A456" s="292" t="s">
        <v>79</v>
      </c>
      <c r="B456" s="205" t="s">
        <v>2260</v>
      </c>
      <c r="C456" s="298" t="s">
        <v>71</v>
      </c>
      <c r="D456" s="392">
        <v>31064</v>
      </c>
      <c r="E456" s="394"/>
      <c r="F456" s="203" t="s">
        <v>1405</v>
      </c>
      <c r="G456" s="204" t="s">
        <v>1426</v>
      </c>
    </row>
    <row r="457" spans="1:7" s="285" customFormat="1" x14ac:dyDescent="0.3">
      <c r="A457" s="292" t="s">
        <v>79</v>
      </c>
      <c r="B457" s="205" t="s">
        <v>2261</v>
      </c>
      <c r="C457" s="298" t="s">
        <v>71</v>
      </c>
      <c r="D457" s="392">
        <v>140000</v>
      </c>
      <c r="E457" s="394"/>
      <c r="F457" s="203" t="s">
        <v>1405</v>
      </c>
      <c r="G457" s="204" t="s">
        <v>1426</v>
      </c>
    </row>
    <row r="458" spans="1:7" s="285" customFormat="1" x14ac:dyDescent="0.3">
      <c r="A458" s="292" t="s">
        <v>79</v>
      </c>
      <c r="B458" s="205" t="s">
        <v>2256</v>
      </c>
      <c r="C458" s="298" t="s">
        <v>71</v>
      </c>
      <c r="D458" s="392">
        <v>4788</v>
      </c>
      <c r="E458" s="394"/>
      <c r="F458" s="203" t="s">
        <v>1405</v>
      </c>
      <c r="G458" s="204" t="s">
        <v>1426</v>
      </c>
    </row>
    <row r="459" spans="1:7" s="285" customFormat="1" x14ac:dyDescent="0.3">
      <c r="A459" s="292" t="s">
        <v>79</v>
      </c>
      <c r="B459" s="205" t="s">
        <v>2256</v>
      </c>
      <c r="C459" s="298" t="s">
        <v>71</v>
      </c>
      <c r="D459" s="392">
        <v>2793</v>
      </c>
      <c r="E459" s="394"/>
      <c r="F459" s="203" t="s">
        <v>1405</v>
      </c>
      <c r="G459" s="204" t="s">
        <v>1426</v>
      </c>
    </row>
    <row r="460" spans="1:7" s="285" customFormat="1" x14ac:dyDescent="0.3">
      <c r="A460" s="292" t="s">
        <v>79</v>
      </c>
      <c r="B460" s="205" t="s">
        <v>2262</v>
      </c>
      <c r="C460" s="298" t="s">
        <v>71</v>
      </c>
      <c r="D460" s="392">
        <v>49.05</v>
      </c>
      <c r="E460" s="394"/>
      <c r="F460" s="203" t="s">
        <v>1405</v>
      </c>
      <c r="G460" s="204" t="s">
        <v>1426</v>
      </c>
    </row>
    <row r="461" spans="1:7" s="285" customFormat="1" x14ac:dyDescent="0.3">
      <c r="A461" s="292" t="s">
        <v>79</v>
      </c>
      <c r="B461" s="205" t="s">
        <v>2262</v>
      </c>
      <c r="C461" s="298" t="s">
        <v>71</v>
      </c>
      <c r="D461" s="392">
        <v>49.05</v>
      </c>
      <c r="E461" s="394"/>
      <c r="F461" s="203" t="s">
        <v>1405</v>
      </c>
      <c r="G461" s="204" t="s">
        <v>1426</v>
      </c>
    </row>
    <row r="462" spans="1:7" s="285" customFormat="1" x14ac:dyDescent="0.3">
      <c r="A462" s="292" t="s">
        <v>79</v>
      </c>
      <c r="B462" s="205" t="s">
        <v>2263</v>
      </c>
      <c r="C462" s="298" t="s">
        <v>71</v>
      </c>
      <c r="D462" s="392">
        <v>49.05</v>
      </c>
      <c r="E462" s="394"/>
      <c r="F462" s="203" t="s">
        <v>1405</v>
      </c>
      <c r="G462" s="204" t="s">
        <v>1411</v>
      </c>
    </row>
    <row r="463" spans="1:7" s="285" customFormat="1" x14ac:dyDescent="0.3">
      <c r="A463" s="292" t="s">
        <v>79</v>
      </c>
      <c r="B463" s="205" t="s">
        <v>2263</v>
      </c>
      <c r="C463" s="298" t="s">
        <v>71</v>
      </c>
      <c r="D463" s="392">
        <v>49.05</v>
      </c>
      <c r="E463" s="394"/>
      <c r="F463" s="203" t="s">
        <v>1405</v>
      </c>
      <c r="G463" s="204" t="s">
        <v>1411</v>
      </c>
    </row>
    <row r="464" spans="1:7" s="285" customFormat="1" x14ac:dyDescent="0.3">
      <c r="A464" s="292" t="s">
        <v>79</v>
      </c>
      <c r="B464" s="205" t="s">
        <v>2264</v>
      </c>
      <c r="C464" s="298" t="s">
        <v>71</v>
      </c>
      <c r="D464" s="392">
        <v>140</v>
      </c>
      <c r="E464" s="394"/>
      <c r="F464" s="203" t="s">
        <v>1405</v>
      </c>
      <c r="G464" s="204" t="s">
        <v>1411</v>
      </c>
    </row>
    <row r="465" spans="1:7" s="285" customFormat="1" x14ac:dyDescent="0.3">
      <c r="A465" s="292" t="s">
        <v>79</v>
      </c>
      <c r="B465" s="205" t="s">
        <v>2265</v>
      </c>
      <c r="C465" s="298" t="s">
        <v>71</v>
      </c>
      <c r="D465" s="392">
        <v>49.05</v>
      </c>
      <c r="E465" s="394"/>
      <c r="F465" s="203" t="s">
        <v>1405</v>
      </c>
      <c r="G465" s="204" t="s">
        <v>1428</v>
      </c>
    </row>
    <row r="466" spans="1:7" s="285" customFormat="1" x14ac:dyDescent="0.3">
      <c r="A466" s="292" t="s">
        <v>79</v>
      </c>
      <c r="B466" s="205" t="s">
        <v>2265</v>
      </c>
      <c r="C466" s="298" t="s">
        <v>71</v>
      </c>
      <c r="D466" s="392">
        <v>49.05</v>
      </c>
      <c r="E466" s="394"/>
      <c r="F466" s="203" t="s">
        <v>1405</v>
      </c>
      <c r="G466" s="204" t="s">
        <v>1428</v>
      </c>
    </row>
    <row r="467" spans="1:7" s="285" customFormat="1" x14ac:dyDescent="0.3">
      <c r="A467" s="292" t="s">
        <v>79</v>
      </c>
      <c r="B467" s="205" t="s">
        <v>2265</v>
      </c>
      <c r="C467" s="298" t="s">
        <v>71</v>
      </c>
      <c r="D467" s="392">
        <v>49.05</v>
      </c>
      <c r="E467" s="394"/>
      <c r="F467" s="203" t="s">
        <v>1405</v>
      </c>
      <c r="G467" s="204" t="s">
        <v>1428</v>
      </c>
    </row>
    <row r="468" spans="1:7" s="285" customFormat="1" x14ac:dyDescent="0.3">
      <c r="A468" s="292" t="s">
        <v>79</v>
      </c>
      <c r="B468" s="205" t="s">
        <v>2265</v>
      </c>
      <c r="C468" s="298" t="s">
        <v>71</v>
      </c>
      <c r="D468" s="392">
        <v>49.05</v>
      </c>
      <c r="E468" s="394"/>
      <c r="F468" s="203" t="s">
        <v>1405</v>
      </c>
      <c r="G468" s="204" t="s">
        <v>1428</v>
      </c>
    </row>
    <row r="469" spans="1:7" s="285" customFormat="1" x14ac:dyDescent="0.3">
      <c r="A469" s="292" t="s">
        <v>79</v>
      </c>
      <c r="B469" s="205" t="s">
        <v>2266</v>
      </c>
      <c r="C469" s="298" t="s">
        <v>71</v>
      </c>
      <c r="D469" s="395">
        <v>269.04000000000002</v>
      </c>
      <c r="E469" s="394"/>
      <c r="F469" s="203" t="s">
        <v>1405</v>
      </c>
      <c r="G469" s="204" t="s">
        <v>1428</v>
      </c>
    </row>
    <row r="470" spans="1:7" s="285" customFormat="1" x14ac:dyDescent="0.3">
      <c r="A470" s="292" t="s">
        <v>79</v>
      </c>
      <c r="B470" s="205" t="s">
        <v>2266</v>
      </c>
      <c r="C470" s="298" t="s">
        <v>71</v>
      </c>
      <c r="D470" s="395">
        <v>269.04000000000002</v>
      </c>
      <c r="E470" s="394"/>
      <c r="F470" s="203" t="s">
        <v>1405</v>
      </c>
      <c r="G470" s="204" t="s">
        <v>1428</v>
      </c>
    </row>
    <row r="471" spans="1:7" s="285" customFormat="1" x14ac:dyDescent="0.3">
      <c r="A471" s="292" t="s">
        <v>79</v>
      </c>
      <c r="B471" s="205" t="s">
        <v>2266</v>
      </c>
      <c r="C471" s="298" t="s">
        <v>71</v>
      </c>
      <c r="D471" s="395">
        <v>269.04000000000002</v>
      </c>
      <c r="E471" s="394"/>
      <c r="F471" s="203" t="s">
        <v>1405</v>
      </c>
      <c r="G471" s="204" t="s">
        <v>1428</v>
      </c>
    </row>
    <row r="472" spans="1:7" s="285" customFormat="1" x14ac:dyDescent="0.3">
      <c r="A472" s="292" t="s">
        <v>79</v>
      </c>
      <c r="B472" s="205" t="s">
        <v>2266</v>
      </c>
      <c r="C472" s="298" t="s">
        <v>71</v>
      </c>
      <c r="D472" s="395">
        <v>269.04000000000002</v>
      </c>
      <c r="E472" s="394"/>
      <c r="F472" s="203" t="s">
        <v>1405</v>
      </c>
      <c r="G472" s="204" t="s">
        <v>1430</v>
      </c>
    </row>
    <row r="473" spans="1:7" s="285" customFormat="1" x14ac:dyDescent="0.3">
      <c r="A473" s="292" t="s">
        <v>79</v>
      </c>
      <c r="B473" s="205" t="s">
        <v>2266</v>
      </c>
      <c r="C473" s="298" t="s">
        <v>71</v>
      </c>
      <c r="D473" s="395">
        <v>269.04000000000002</v>
      </c>
      <c r="E473" s="394"/>
      <c r="F473" s="203" t="s">
        <v>1405</v>
      </c>
      <c r="G473" s="204" t="s">
        <v>1431</v>
      </c>
    </row>
    <row r="474" spans="1:7" s="285" customFormat="1" x14ac:dyDescent="0.3">
      <c r="A474" s="292" t="s">
        <v>79</v>
      </c>
      <c r="B474" s="205" t="s">
        <v>2266</v>
      </c>
      <c r="C474" s="298" t="s">
        <v>71</v>
      </c>
      <c r="D474" s="395">
        <v>269.04000000000002</v>
      </c>
      <c r="E474" s="394"/>
      <c r="F474" s="203" t="s">
        <v>1405</v>
      </c>
      <c r="G474" s="204" t="s">
        <v>1431</v>
      </c>
    </row>
    <row r="475" spans="1:7" s="285" customFormat="1" x14ac:dyDescent="0.3">
      <c r="A475" s="292" t="s">
        <v>79</v>
      </c>
      <c r="B475" s="205" t="s">
        <v>2266</v>
      </c>
      <c r="C475" s="298" t="s">
        <v>71</v>
      </c>
      <c r="D475" s="395">
        <v>269.04000000000002</v>
      </c>
      <c r="E475" s="394"/>
      <c r="F475" s="203" t="s">
        <v>1405</v>
      </c>
      <c r="G475" s="204" t="s">
        <v>1431</v>
      </c>
    </row>
    <row r="476" spans="1:7" s="285" customFormat="1" x14ac:dyDescent="0.3">
      <c r="A476" s="292" t="s">
        <v>79</v>
      </c>
      <c r="B476" s="205" t="s">
        <v>2266</v>
      </c>
      <c r="C476" s="298" t="s">
        <v>71</v>
      </c>
      <c r="D476" s="395">
        <v>269.04000000000002</v>
      </c>
      <c r="E476" s="394"/>
      <c r="F476" s="203" t="s">
        <v>1405</v>
      </c>
      <c r="G476" s="204" t="s">
        <v>1431</v>
      </c>
    </row>
    <row r="477" spans="1:7" s="285" customFormat="1" x14ac:dyDescent="0.3">
      <c r="A477" s="292" t="s">
        <v>79</v>
      </c>
      <c r="B477" s="205" t="s">
        <v>2266</v>
      </c>
      <c r="C477" s="298" t="s">
        <v>71</v>
      </c>
      <c r="D477" s="395">
        <v>269.04000000000002</v>
      </c>
      <c r="E477" s="394"/>
      <c r="F477" s="203" t="s">
        <v>1405</v>
      </c>
      <c r="G477" s="204" t="s">
        <v>1431</v>
      </c>
    </row>
    <row r="478" spans="1:7" s="285" customFormat="1" x14ac:dyDescent="0.3">
      <c r="A478" s="292" t="s">
        <v>79</v>
      </c>
      <c r="B478" s="205" t="s">
        <v>2266</v>
      </c>
      <c r="C478" s="298" t="s">
        <v>71</v>
      </c>
      <c r="D478" s="395">
        <v>269.04000000000002</v>
      </c>
      <c r="E478" s="394"/>
      <c r="F478" s="203" t="s">
        <v>1405</v>
      </c>
      <c r="G478" s="204" t="s">
        <v>1431</v>
      </c>
    </row>
    <row r="479" spans="1:7" s="285" customFormat="1" x14ac:dyDescent="0.3">
      <c r="A479" s="292" t="s">
        <v>79</v>
      </c>
      <c r="B479" s="205" t="s">
        <v>2266</v>
      </c>
      <c r="C479" s="298" t="s">
        <v>71</v>
      </c>
      <c r="D479" s="395">
        <v>269.04000000000002</v>
      </c>
      <c r="E479" s="394"/>
      <c r="F479" s="203" t="s">
        <v>1405</v>
      </c>
      <c r="G479" s="204" t="s">
        <v>1431</v>
      </c>
    </row>
    <row r="480" spans="1:7" s="285" customFormat="1" x14ac:dyDescent="0.3">
      <c r="A480" s="292" t="s">
        <v>79</v>
      </c>
      <c r="B480" s="205" t="s">
        <v>2266</v>
      </c>
      <c r="C480" s="298" t="s">
        <v>71</v>
      </c>
      <c r="D480" s="395">
        <v>269.04000000000002</v>
      </c>
      <c r="E480" s="394"/>
      <c r="F480" s="203" t="s">
        <v>1405</v>
      </c>
      <c r="G480" s="204" t="s">
        <v>1431</v>
      </c>
    </row>
    <row r="481" spans="1:7" s="285" customFormat="1" x14ac:dyDescent="0.3">
      <c r="A481" s="292" t="s">
        <v>79</v>
      </c>
      <c r="B481" s="205" t="s">
        <v>2266</v>
      </c>
      <c r="C481" s="298" t="s">
        <v>71</v>
      </c>
      <c r="D481" s="395">
        <v>269.04000000000002</v>
      </c>
      <c r="E481" s="394"/>
      <c r="F481" s="203" t="s">
        <v>1405</v>
      </c>
      <c r="G481" s="204" t="s">
        <v>1431</v>
      </c>
    </row>
    <row r="482" spans="1:7" s="285" customFormat="1" x14ac:dyDescent="0.3">
      <c r="A482" s="292" t="s">
        <v>79</v>
      </c>
      <c r="B482" s="205" t="s">
        <v>2266</v>
      </c>
      <c r="C482" s="298" t="s">
        <v>71</v>
      </c>
      <c r="D482" s="395">
        <v>269.04000000000002</v>
      </c>
      <c r="E482" s="394"/>
      <c r="F482" s="203" t="s">
        <v>1405</v>
      </c>
      <c r="G482" s="204" t="s">
        <v>1431</v>
      </c>
    </row>
    <row r="483" spans="1:7" s="285" customFormat="1" ht="16.5" customHeight="1" x14ac:dyDescent="0.3">
      <c r="A483" s="292" t="s">
        <v>79</v>
      </c>
      <c r="B483" s="205" t="s">
        <v>2266</v>
      </c>
      <c r="C483" s="298" t="s">
        <v>71</v>
      </c>
      <c r="D483" s="395">
        <v>269.04000000000002</v>
      </c>
      <c r="E483" s="394"/>
      <c r="F483" s="203" t="s">
        <v>1405</v>
      </c>
      <c r="G483" s="204" t="s">
        <v>1432</v>
      </c>
    </row>
    <row r="484" spans="1:7" s="285" customFormat="1" x14ac:dyDescent="0.3">
      <c r="A484" s="292" t="s">
        <v>79</v>
      </c>
      <c r="B484" s="205" t="s">
        <v>2266</v>
      </c>
      <c r="C484" s="298" t="s">
        <v>71</v>
      </c>
      <c r="D484" s="395">
        <v>269.04000000000002</v>
      </c>
      <c r="E484" s="394"/>
      <c r="F484" s="203" t="s">
        <v>1405</v>
      </c>
      <c r="G484" s="204" t="s">
        <v>1433</v>
      </c>
    </row>
    <row r="485" spans="1:7" s="285" customFormat="1" x14ac:dyDescent="0.3">
      <c r="A485" s="292" t="s">
        <v>79</v>
      </c>
      <c r="B485" s="205" t="s">
        <v>2267</v>
      </c>
      <c r="C485" s="298" t="s">
        <v>71</v>
      </c>
      <c r="D485" s="392">
        <v>49.05</v>
      </c>
      <c r="E485" s="394"/>
      <c r="F485" s="203" t="s">
        <v>1405</v>
      </c>
      <c r="G485" s="204" t="s">
        <v>1404</v>
      </c>
    </row>
    <row r="486" spans="1:7" s="285" customFormat="1" x14ac:dyDescent="0.3">
      <c r="A486" s="292" t="s">
        <v>79</v>
      </c>
      <c r="B486" s="205" t="s">
        <v>2267</v>
      </c>
      <c r="C486" s="298" t="s">
        <v>71</v>
      </c>
      <c r="D486" s="392">
        <v>49.05</v>
      </c>
      <c r="E486" s="394"/>
      <c r="F486" s="203" t="s">
        <v>1405</v>
      </c>
      <c r="G486" s="204" t="s">
        <v>1404</v>
      </c>
    </row>
    <row r="487" spans="1:7" s="285" customFormat="1" x14ac:dyDescent="0.3">
      <c r="A487" s="292" t="s">
        <v>79</v>
      </c>
      <c r="B487" s="205" t="s">
        <v>2267</v>
      </c>
      <c r="C487" s="298" t="s">
        <v>71</v>
      </c>
      <c r="D487" s="392">
        <v>49.05</v>
      </c>
      <c r="E487" s="394"/>
      <c r="F487" s="203" t="s">
        <v>1405</v>
      </c>
      <c r="G487" s="204" t="s">
        <v>1404</v>
      </c>
    </row>
    <row r="488" spans="1:7" s="285" customFormat="1" x14ac:dyDescent="0.3">
      <c r="A488" s="292" t="s">
        <v>79</v>
      </c>
      <c r="B488" s="205" t="s">
        <v>2267</v>
      </c>
      <c r="C488" s="298" t="s">
        <v>71</v>
      </c>
      <c r="D488" s="392">
        <v>49.05</v>
      </c>
      <c r="E488" s="394"/>
      <c r="F488" s="203" t="s">
        <v>1405</v>
      </c>
      <c r="G488" s="204" t="s">
        <v>1404</v>
      </c>
    </row>
    <row r="489" spans="1:7" s="285" customFormat="1" x14ac:dyDescent="0.3">
      <c r="A489" s="292" t="s">
        <v>79</v>
      </c>
      <c r="B489" s="205" t="s">
        <v>2267</v>
      </c>
      <c r="C489" s="298" t="s">
        <v>71</v>
      </c>
      <c r="D489" s="392">
        <v>49.05</v>
      </c>
      <c r="E489" s="394"/>
      <c r="F489" s="203" t="s">
        <v>1405</v>
      </c>
      <c r="G489" s="204" t="s">
        <v>1404</v>
      </c>
    </row>
    <row r="490" spans="1:7" s="285" customFormat="1" x14ac:dyDescent="0.3">
      <c r="A490" s="292" t="s">
        <v>79</v>
      </c>
      <c r="B490" s="205" t="s">
        <v>2267</v>
      </c>
      <c r="C490" s="298" t="s">
        <v>71</v>
      </c>
      <c r="D490" s="392">
        <v>49.05</v>
      </c>
      <c r="E490" s="394"/>
      <c r="F490" s="203" t="s">
        <v>1405</v>
      </c>
      <c r="G490" s="204" t="s">
        <v>1404</v>
      </c>
    </row>
    <row r="491" spans="1:7" s="285" customFormat="1" x14ac:dyDescent="0.3">
      <c r="A491" s="292" t="s">
        <v>79</v>
      </c>
      <c r="B491" s="205" t="s">
        <v>2268</v>
      </c>
      <c r="C491" s="298" t="s">
        <v>71</v>
      </c>
      <c r="D491" s="392">
        <v>307.8</v>
      </c>
      <c r="E491" s="394"/>
      <c r="F491" s="203" t="s">
        <v>1405</v>
      </c>
      <c r="G491" s="204" t="s">
        <v>1404</v>
      </c>
    </row>
    <row r="492" spans="1:7" s="285" customFormat="1" x14ac:dyDescent="0.3">
      <c r="A492" s="292" t="s">
        <v>79</v>
      </c>
      <c r="B492" s="205" t="s">
        <v>1481</v>
      </c>
      <c r="C492" s="298" t="s">
        <v>71</v>
      </c>
      <c r="D492" s="392">
        <v>500</v>
      </c>
      <c r="E492" s="394"/>
      <c r="F492" s="203" t="s">
        <v>1405</v>
      </c>
      <c r="G492" s="204" t="s">
        <v>1404</v>
      </c>
    </row>
    <row r="493" spans="1:7" s="285" customFormat="1" x14ac:dyDescent="0.3">
      <c r="A493" s="292" t="s">
        <v>79</v>
      </c>
      <c r="B493" s="205" t="s">
        <v>2269</v>
      </c>
      <c r="C493" s="298" t="s">
        <v>71</v>
      </c>
      <c r="D493" s="392">
        <v>547.20000000000005</v>
      </c>
      <c r="E493" s="394"/>
      <c r="F493" s="203" t="s">
        <v>1405</v>
      </c>
      <c r="G493" s="204" t="s">
        <v>1404</v>
      </c>
    </row>
    <row r="494" spans="1:7" s="285" customFormat="1" x14ac:dyDescent="0.3">
      <c r="A494" s="292" t="s">
        <v>79</v>
      </c>
      <c r="B494" s="205" t="s">
        <v>1427</v>
      </c>
      <c r="C494" s="298" t="s">
        <v>71</v>
      </c>
      <c r="D494" s="392">
        <v>599.99</v>
      </c>
      <c r="E494" s="394"/>
      <c r="F494" s="203" t="s">
        <v>1405</v>
      </c>
      <c r="G494" s="204" t="s">
        <v>1404</v>
      </c>
    </row>
    <row r="495" spans="1:7" s="285" customFormat="1" x14ac:dyDescent="0.3">
      <c r="A495" s="292" t="s">
        <v>79</v>
      </c>
      <c r="B495" s="205" t="s">
        <v>1427</v>
      </c>
      <c r="C495" s="298" t="s">
        <v>71</v>
      </c>
      <c r="D495" s="392">
        <v>599.99</v>
      </c>
      <c r="E495" s="394"/>
      <c r="F495" s="203" t="s">
        <v>1405</v>
      </c>
      <c r="G495" s="204" t="s">
        <v>1404</v>
      </c>
    </row>
    <row r="496" spans="1:7" s="285" customFormat="1" x14ac:dyDescent="0.3">
      <c r="A496" s="292" t="s">
        <v>79</v>
      </c>
      <c r="B496" s="205" t="s">
        <v>1480</v>
      </c>
      <c r="C496" s="298" t="s">
        <v>71</v>
      </c>
      <c r="D496" s="392">
        <v>680</v>
      </c>
      <c r="E496" s="394"/>
      <c r="F496" s="203" t="s">
        <v>1405</v>
      </c>
      <c r="G496" s="204" t="s">
        <v>1404</v>
      </c>
    </row>
    <row r="497" spans="1:7" s="285" customFormat="1" x14ac:dyDescent="0.3">
      <c r="A497" s="292" t="s">
        <v>79</v>
      </c>
      <c r="B497" s="205" t="s">
        <v>1457</v>
      </c>
      <c r="C497" s="298" t="s">
        <v>71</v>
      </c>
      <c r="D497" s="392">
        <v>759.98</v>
      </c>
      <c r="E497" s="394"/>
      <c r="F497" s="203" t="s">
        <v>1405</v>
      </c>
      <c r="G497" s="204" t="s">
        <v>1404</v>
      </c>
    </row>
    <row r="498" spans="1:7" s="285" customFormat="1" x14ac:dyDescent="0.3">
      <c r="A498" s="292" t="s">
        <v>79</v>
      </c>
      <c r="B498" s="205" t="s">
        <v>1457</v>
      </c>
      <c r="C498" s="298" t="s">
        <v>71</v>
      </c>
      <c r="D498" s="392">
        <v>759.98</v>
      </c>
      <c r="E498" s="394"/>
      <c r="F498" s="203" t="s">
        <v>1405</v>
      </c>
      <c r="G498" s="204" t="s">
        <v>1404</v>
      </c>
    </row>
    <row r="499" spans="1:7" s="285" customFormat="1" x14ac:dyDescent="0.3">
      <c r="A499" s="292" t="s">
        <v>79</v>
      </c>
      <c r="B499" s="205" t="s">
        <v>2270</v>
      </c>
      <c r="C499" s="298" t="s">
        <v>71</v>
      </c>
      <c r="D499" s="392">
        <v>191.5</v>
      </c>
      <c r="E499" s="394"/>
      <c r="F499" s="203" t="s">
        <v>1405</v>
      </c>
      <c r="G499" s="204" t="s">
        <v>1404</v>
      </c>
    </row>
    <row r="500" spans="1:7" s="285" customFormat="1" x14ac:dyDescent="0.3">
      <c r="A500" s="292" t="s">
        <v>79</v>
      </c>
      <c r="B500" s="205" t="s">
        <v>2271</v>
      </c>
      <c r="C500" s="298" t="s">
        <v>71</v>
      </c>
      <c r="D500" s="392">
        <v>191.5</v>
      </c>
      <c r="E500" s="394"/>
      <c r="F500" s="203" t="s">
        <v>1405</v>
      </c>
      <c r="G500" s="204" t="s">
        <v>1404</v>
      </c>
    </row>
    <row r="501" spans="1:7" s="285" customFormat="1" x14ac:dyDescent="0.3">
      <c r="A501" s="292" t="s">
        <v>79</v>
      </c>
      <c r="B501" s="205" t="s">
        <v>2272</v>
      </c>
      <c r="C501" s="298" t="s">
        <v>71</v>
      </c>
      <c r="D501" s="392">
        <v>191.5</v>
      </c>
      <c r="E501" s="394"/>
      <c r="F501" s="203" t="s">
        <v>1405</v>
      </c>
      <c r="G501" s="204" t="s">
        <v>1404</v>
      </c>
    </row>
    <row r="502" spans="1:7" s="285" customFormat="1" x14ac:dyDescent="0.3">
      <c r="A502" s="292" t="s">
        <v>79</v>
      </c>
      <c r="B502" s="205" t="s">
        <v>2273</v>
      </c>
      <c r="C502" s="298" t="s">
        <v>71</v>
      </c>
      <c r="D502" s="392">
        <v>191.5</v>
      </c>
      <c r="E502" s="394"/>
      <c r="F502" s="203" t="s">
        <v>1405</v>
      </c>
      <c r="G502" s="204" t="s">
        <v>1404</v>
      </c>
    </row>
    <row r="503" spans="1:7" s="285" customFormat="1" x14ac:dyDescent="0.3">
      <c r="A503" s="292" t="s">
        <v>79</v>
      </c>
      <c r="B503" s="205" t="s">
        <v>2274</v>
      </c>
      <c r="C503" s="298" t="s">
        <v>71</v>
      </c>
      <c r="D503" s="392">
        <v>74.099999999999994</v>
      </c>
      <c r="E503" s="394"/>
      <c r="F503" s="203" t="s">
        <v>1405</v>
      </c>
      <c r="G503" s="204" t="s">
        <v>1404</v>
      </c>
    </row>
    <row r="504" spans="1:7" s="285" customFormat="1" x14ac:dyDescent="0.3">
      <c r="A504" s="292" t="s">
        <v>79</v>
      </c>
      <c r="B504" s="205" t="s">
        <v>2274</v>
      </c>
      <c r="C504" s="298" t="s">
        <v>71</v>
      </c>
      <c r="D504" s="392">
        <v>74.099999999999994</v>
      </c>
      <c r="E504" s="394"/>
      <c r="F504" s="203" t="s">
        <v>1405</v>
      </c>
      <c r="G504" s="204" t="s">
        <v>1404</v>
      </c>
    </row>
    <row r="505" spans="1:7" s="285" customFormat="1" x14ac:dyDescent="0.3">
      <c r="A505" s="292" t="s">
        <v>79</v>
      </c>
      <c r="B505" s="205" t="s">
        <v>2274</v>
      </c>
      <c r="C505" s="298" t="s">
        <v>71</v>
      </c>
      <c r="D505" s="392">
        <v>74.099999999999994</v>
      </c>
      <c r="E505" s="394"/>
      <c r="F505" s="203" t="s">
        <v>1405</v>
      </c>
      <c r="G505" s="204" t="s">
        <v>1404</v>
      </c>
    </row>
    <row r="506" spans="1:7" s="285" customFormat="1" x14ac:dyDescent="0.3">
      <c r="A506" s="292" t="s">
        <v>79</v>
      </c>
      <c r="B506" s="205" t="s">
        <v>2274</v>
      </c>
      <c r="C506" s="298" t="s">
        <v>71</v>
      </c>
      <c r="D506" s="392">
        <v>74.099999999999994</v>
      </c>
      <c r="E506" s="394"/>
      <c r="F506" s="203" t="s">
        <v>1405</v>
      </c>
      <c r="G506" s="204" t="s">
        <v>1404</v>
      </c>
    </row>
    <row r="507" spans="1:7" s="285" customFormat="1" x14ac:dyDescent="0.3">
      <c r="A507" s="292" t="s">
        <v>79</v>
      </c>
      <c r="B507" s="205" t="s">
        <v>2274</v>
      </c>
      <c r="C507" s="298" t="s">
        <v>71</v>
      </c>
      <c r="D507" s="392">
        <v>74.099999999999994</v>
      </c>
      <c r="E507" s="394"/>
      <c r="F507" s="203" t="s">
        <v>1405</v>
      </c>
      <c r="G507" s="204" t="s">
        <v>1404</v>
      </c>
    </row>
    <row r="508" spans="1:7" s="285" customFormat="1" x14ac:dyDescent="0.3">
      <c r="A508" s="292" t="s">
        <v>79</v>
      </c>
      <c r="B508" s="205" t="s">
        <v>2274</v>
      </c>
      <c r="C508" s="298" t="s">
        <v>71</v>
      </c>
      <c r="D508" s="392">
        <v>74.099999999999994</v>
      </c>
      <c r="E508" s="394"/>
      <c r="F508" s="203" t="s">
        <v>1405</v>
      </c>
      <c r="G508" s="204" t="s">
        <v>1404</v>
      </c>
    </row>
    <row r="509" spans="1:7" s="285" customFormat="1" x14ac:dyDescent="0.3">
      <c r="A509" s="292" t="s">
        <v>79</v>
      </c>
      <c r="B509" s="205" t="s">
        <v>2274</v>
      </c>
      <c r="C509" s="298" t="s">
        <v>71</v>
      </c>
      <c r="D509" s="392">
        <v>74.099999999999994</v>
      </c>
      <c r="E509" s="394"/>
      <c r="F509" s="203" t="s">
        <v>1405</v>
      </c>
      <c r="G509" s="204" t="s">
        <v>1404</v>
      </c>
    </row>
    <row r="510" spans="1:7" s="285" customFormat="1" x14ac:dyDescent="0.3">
      <c r="A510" s="292" t="s">
        <v>79</v>
      </c>
      <c r="B510" s="205" t="s">
        <v>2274</v>
      </c>
      <c r="C510" s="298" t="s">
        <v>71</v>
      </c>
      <c r="D510" s="392">
        <v>74.099999999999994</v>
      </c>
      <c r="E510" s="394"/>
      <c r="F510" s="203" t="s">
        <v>1405</v>
      </c>
      <c r="G510" s="204" t="s">
        <v>1404</v>
      </c>
    </row>
    <row r="511" spans="1:7" s="285" customFormat="1" x14ac:dyDescent="0.3">
      <c r="A511" s="292" t="s">
        <v>79</v>
      </c>
      <c r="B511" s="205" t="s">
        <v>2274</v>
      </c>
      <c r="C511" s="298" t="s">
        <v>71</v>
      </c>
      <c r="D511" s="392">
        <v>74.099999999999994</v>
      </c>
      <c r="E511" s="394"/>
      <c r="F511" s="203" t="s">
        <v>1405</v>
      </c>
      <c r="G511" s="204" t="s">
        <v>1404</v>
      </c>
    </row>
    <row r="512" spans="1:7" s="285" customFormat="1" x14ac:dyDescent="0.3">
      <c r="A512" s="292" t="s">
        <v>79</v>
      </c>
      <c r="B512" s="205" t="s">
        <v>2274</v>
      </c>
      <c r="C512" s="298" t="s">
        <v>71</v>
      </c>
      <c r="D512" s="392">
        <v>74.099999999999994</v>
      </c>
      <c r="E512" s="394"/>
      <c r="F512" s="203" t="s">
        <v>1405</v>
      </c>
      <c r="G512" s="204" t="s">
        <v>1404</v>
      </c>
    </row>
    <row r="513" spans="1:7" s="285" customFormat="1" x14ac:dyDescent="0.3">
      <c r="A513" s="292" t="s">
        <v>79</v>
      </c>
      <c r="B513" s="205" t="s">
        <v>2274</v>
      </c>
      <c r="C513" s="298" t="s">
        <v>71</v>
      </c>
      <c r="D513" s="392">
        <v>74.099999999999994</v>
      </c>
      <c r="E513" s="394"/>
      <c r="F513" s="203" t="s">
        <v>1405</v>
      </c>
      <c r="G513" s="204" t="s">
        <v>1404</v>
      </c>
    </row>
    <row r="514" spans="1:7" s="285" customFormat="1" x14ac:dyDescent="0.3">
      <c r="A514" s="292" t="s">
        <v>79</v>
      </c>
      <c r="B514" s="205" t="s">
        <v>2274</v>
      </c>
      <c r="C514" s="298" t="s">
        <v>71</v>
      </c>
      <c r="D514" s="392">
        <v>74.099999999999994</v>
      </c>
      <c r="E514" s="394"/>
      <c r="F514" s="203" t="s">
        <v>1405</v>
      </c>
      <c r="G514" s="204" t="s">
        <v>1404</v>
      </c>
    </row>
    <row r="515" spans="1:7" s="285" customFormat="1" ht="33" x14ac:dyDescent="0.3">
      <c r="A515" s="292" t="s">
        <v>79</v>
      </c>
      <c r="B515" s="205" t="s">
        <v>2275</v>
      </c>
      <c r="C515" s="298" t="s">
        <v>71</v>
      </c>
      <c r="D515" s="392">
        <v>29.52</v>
      </c>
      <c r="E515" s="394"/>
      <c r="F515" s="203" t="s">
        <v>1405</v>
      </c>
      <c r="G515" s="204" t="s">
        <v>1404</v>
      </c>
    </row>
    <row r="516" spans="1:7" s="285" customFormat="1" ht="33" x14ac:dyDescent="0.3">
      <c r="A516" s="292" t="s">
        <v>79</v>
      </c>
      <c r="B516" s="205" t="s">
        <v>2275</v>
      </c>
      <c r="C516" s="298" t="s">
        <v>71</v>
      </c>
      <c r="D516" s="392">
        <v>29.52</v>
      </c>
      <c r="E516" s="394"/>
      <c r="F516" s="203" t="s">
        <v>1405</v>
      </c>
      <c r="G516" s="204" t="s">
        <v>1404</v>
      </c>
    </row>
    <row r="517" spans="1:7" s="285" customFormat="1" ht="33" x14ac:dyDescent="0.3">
      <c r="A517" s="292" t="s">
        <v>79</v>
      </c>
      <c r="B517" s="205" t="s">
        <v>2275</v>
      </c>
      <c r="C517" s="298" t="s">
        <v>71</v>
      </c>
      <c r="D517" s="392">
        <v>29.52</v>
      </c>
      <c r="E517" s="394"/>
      <c r="F517" s="203" t="s">
        <v>1405</v>
      </c>
      <c r="G517" s="204" t="s">
        <v>1404</v>
      </c>
    </row>
    <row r="518" spans="1:7" s="285" customFormat="1" ht="33" x14ac:dyDescent="0.3">
      <c r="A518" s="292" t="s">
        <v>79</v>
      </c>
      <c r="B518" s="205" t="s">
        <v>2275</v>
      </c>
      <c r="C518" s="298" t="s">
        <v>71</v>
      </c>
      <c r="D518" s="392">
        <v>29.52</v>
      </c>
      <c r="E518" s="394"/>
      <c r="F518" s="203" t="s">
        <v>1405</v>
      </c>
      <c r="G518" s="204" t="s">
        <v>1404</v>
      </c>
    </row>
    <row r="519" spans="1:7" s="285" customFormat="1" ht="33" x14ac:dyDescent="0.3">
      <c r="A519" s="292" t="s">
        <v>79</v>
      </c>
      <c r="B519" s="205" t="s">
        <v>2275</v>
      </c>
      <c r="C519" s="298" t="s">
        <v>71</v>
      </c>
      <c r="D519" s="392">
        <v>29.52</v>
      </c>
      <c r="E519" s="394"/>
      <c r="F519" s="203" t="s">
        <v>1405</v>
      </c>
      <c r="G519" s="204" t="s">
        <v>1404</v>
      </c>
    </row>
    <row r="520" spans="1:7" s="285" customFormat="1" ht="33" x14ac:dyDescent="0.3">
      <c r="A520" s="292" t="s">
        <v>79</v>
      </c>
      <c r="B520" s="205" t="s">
        <v>2275</v>
      </c>
      <c r="C520" s="298" t="s">
        <v>71</v>
      </c>
      <c r="D520" s="392">
        <v>29.52</v>
      </c>
      <c r="E520" s="394"/>
      <c r="F520" s="203" t="s">
        <v>1405</v>
      </c>
      <c r="G520" s="204" t="s">
        <v>1404</v>
      </c>
    </row>
    <row r="521" spans="1:7" s="285" customFormat="1" ht="33" x14ac:dyDescent="0.3">
      <c r="A521" s="292" t="s">
        <v>79</v>
      </c>
      <c r="B521" s="205" t="s">
        <v>2275</v>
      </c>
      <c r="C521" s="298" t="s">
        <v>71</v>
      </c>
      <c r="D521" s="392">
        <v>29.52</v>
      </c>
      <c r="E521" s="394"/>
      <c r="F521" s="203" t="s">
        <v>1405</v>
      </c>
      <c r="G521" s="204" t="s">
        <v>1404</v>
      </c>
    </row>
    <row r="522" spans="1:7" s="285" customFormat="1" ht="33" x14ac:dyDescent="0.3">
      <c r="A522" s="292" t="s">
        <v>79</v>
      </c>
      <c r="B522" s="205" t="s">
        <v>2275</v>
      </c>
      <c r="C522" s="298" t="s">
        <v>71</v>
      </c>
      <c r="D522" s="392">
        <v>29.52</v>
      </c>
      <c r="E522" s="394"/>
      <c r="F522" s="203" t="s">
        <v>1405</v>
      </c>
      <c r="G522" s="204" t="s">
        <v>1404</v>
      </c>
    </row>
    <row r="523" spans="1:7" s="285" customFormat="1" ht="33" x14ac:dyDescent="0.3">
      <c r="A523" s="292" t="s">
        <v>79</v>
      </c>
      <c r="B523" s="205" t="s">
        <v>2275</v>
      </c>
      <c r="C523" s="298" t="s">
        <v>71</v>
      </c>
      <c r="D523" s="392">
        <v>29.52</v>
      </c>
      <c r="E523" s="394"/>
      <c r="F523" s="203" t="s">
        <v>1405</v>
      </c>
      <c r="G523" s="204" t="s">
        <v>1404</v>
      </c>
    </row>
    <row r="524" spans="1:7" s="285" customFormat="1" ht="33" x14ac:dyDescent="0.3">
      <c r="A524" s="292" t="s">
        <v>79</v>
      </c>
      <c r="B524" s="205" t="s">
        <v>2275</v>
      </c>
      <c r="C524" s="298" t="s">
        <v>71</v>
      </c>
      <c r="D524" s="392">
        <v>29.52</v>
      </c>
      <c r="E524" s="394"/>
      <c r="F524" s="203" t="s">
        <v>1405</v>
      </c>
      <c r="G524" s="204" t="s">
        <v>1404</v>
      </c>
    </row>
    <row r="525" spans="1:7" s="285" customFormat="1" ht="33" x14ac:dyDescent="0.3">
      <c r="A525" s="292" t="s">
        <v>79</v>
      </c>
      <c r="B525" s="205" t="s">
        <v>2275</v>
      </c>
      <c r="C525" s="298" t="s">
        <v>71</v>
      </c>
      <c r="D525" s="392">
        <v>29.52</v>
      </c>
      <c r="E525" s="394"/>
      <c r="F525" s="203" t="s">
        <v>1405</v>
      </c>
      <c r="G525" s="204" t="s">
        <v>1404</v>
      </c>
    </row>
    <row r="526" spans="1:7" s="285" customFormat="1" ht="33" x14ac:dyDescent="0.3">
      <c r="A526" s="292" t="s">
        <v>79</v>
      </c>
      <c r="B526" s="205" t="s">
        <v>2275</v>
      </c>
      <c r="C526" s="298" t="s">
        <v>71</v>
      </c>
      <c r="D526" s="392">
        <v>29.52</v>
      </c>
      <c r="E526" s="394"/>
      <c r="F526" s="203" t="s">
        <v>1405</v>
      </c>
      <c r="G526" s="204" t="s">
        <v>1404</v>
      </c>
    </row>
    <row r="527" spans="1:7" s="285" customFormat="1" ht="33" x14ac:dyDescent="0.3">
      <c r="A527" s="292" t="s">
        <v>79</v>
      </c>
      <c r="B527" s="205" t="s">
        <v>2275</v>
      </c>
      <c r="C527" s="298" t="s">
        <v>71</v>
      </c>
      <c r="D527" s="392">
        <v>29.52</v>
      </c>
      <c r="E527" s="394"/>
      <c r="F527" s="203" t="s">
        <v>1405</v>
      </c>
      <c r="G527" s="204" t="s">
        <v>1404</v>
      </c>
    </row>
    <row r="528" spans="1:7" s="285" customFormat="1" ht="33" x14ac:dyDescent="0.3">
      <c r="A528" s="292" t="s">
        <v>79</v>
      </c>
      <c r="B528" s="205" t="s">
        <v>2275</v>
      </c>
      <c r="C528" s="298" t="s">
        <v>71</v>
      </c>
      <c r="D528" s="392">
        <v>29.52</v>
      </c>
      <c r="E528" s="394"/>
      <c r="F528" s="203" t="s">
        <v>1405</v>
      </c>
      <c r="G528" s="204" t="s">
        <v>1404</v>
      </c>
    </row>
    <row r="529" spans="1:7" s="285" customFormat="1" ht="33" x14ac:dyDescent="0.3">
      <c r="A529" s="292" t="s">
        <v>79</v>
      </c>
      <c r="B529" s="205" t="s">
        <v>2275</v>
      </c>
      <c r="C529" s="298" t="s">
        <v>71</v>
      </c>
      <c r="D529" s="392">
        <v>29.52</v>
      </c>
      <c r="E529" s="394"/>
      <c r="F529" s="203" t="s">
        <v>1405</v>
      </c>
      <c r="G529" s="204" t="s">
        <v>1404</v>
      </c>
    </row>
    <row r="530" spans="1:7" s="285" customFormat="1" ht="33" x14ac:dyDescent="0.3">
      <c r="A530" s="292" t="s">
        <v>79</v>
      </c>
      <c r="B530" s="205" t="s">
        <v>2275</v>
      </c>
      <c r="C530" s="298" t="s">
        <v>71</v>
      </c>
      <c r="D530" s="392">
        <v>29.52</v>
      </c>
      <c r="E530" s="394"/>
      <c r="F530" s="203" t="s">
        <v>1405</v>
      </c>
      <c r="G530" s="204" t="s">
        <v>1404</v>
      </c>
    </row>
    <row r="531" spans="1:7" s="285" customFormat="1" ht="33" x14ac:dyDescent="0.3">
      <c r="A531" s="292" t="s">
        <v>79</v>
      </c>
      <c r="B531" s="205" t="s">
        <v>2275</v>
      </c>
      <c r="C531" s="298" t="s">
        <v>71</v>
      </c>
      <c r="D531" s="392">
        <v>29.52</v>
      </c>
      <c r="E531" s="394"/>
      <c r="F531" s="203" t="s">
        <v>1405</v>
      </c>
      <c r="G531" s="204" t="s">
        <v>1404</v>
      </c>
    </row>
    <row r="532" spans="1:7" s="285" customFormat="1" ht="33" x14ac:dyDescent="0.3">
      <c r="A532" s="292" t="s">
        <v>79</v>
      </c>
      <c r="B532" s="205" t="s">
        <v>2275</v>
      </c>
      <c r="C532" s="298" t="s">
        <v>71</v>
      </c>
      <c r="D532" s="392">
        <v>29.52</v>
      </c>
      <c r="E532" s="394"/>
      <c r="F532" s="203" t="s">
        <v>1405</v>
      </c>
      <c r="G532" s="204" t="s">
        <v>1404</v>
      </c>
    </row>
    <row r="533" spans="1:7" s="285" customFormat="1" ht="33" x14ac:dyDescent="0.3">
      <c r="A533" s="292" t="s">
        <v>79</v>
      </c>
      <c r="B533" s="205" t="s">
        <v>2275</v>
      </c>
      <c r="C533" s="298" t="s">
        <v>71</v>
      </c>
      <c r="D533" s="392">
        <v>29.52</v>
      </c>
      <c r="E533" s="394"/>
      <c r="F533" s="203" t="s">
        <v>1405</v>
      </c>
      <c r="G533" s="204" t="s">
        <v>1404</v>
      </c>
    </row>
    <row r="534" spans="1:7" s="285" customFormat="1" ht="33" x14ac:dyDescent="0.3">
      <c r="A534" s="292" t="s">
        <v>79</v>
      </c>
      <c r="B534" s="205" t="s">
        <v>2275</v>
      </c>
      <c r="C534" s="298" t="s">
        <v>71</v>
      </c>
      <c r="D534" s="392">
        <v>29.52</v>
      </c>
      <c r="E534" s="394"/>
      <c r="F534" s="203" t="s">
        <v>1405</v>
      </c>
      <c r="G534" s="204" t="s">
        <v>1404</v>
      </c>
    </row>
    <row r="535" spans="1:7" s="285" customFormat="1" ht="33" x14ac:dyDescent="0.3">
      <c r="A535" s="292" t="s">
        <v>79</v>
      </c>
      <c r="B535" s="205" t="s">
        <v>2275</v>
      </c>
      <c r="C535" s="298" t="s">
        <v>71</v>
      </c>
      <c r="D535" s="392">
        <v>29.52</v>
      </c>
      <c r="E535" s="394"/>
      <c r="F535" s="203" t="s">
        <v>1405</v>
      </c>
      <c r="G535" s="204" t="s">
        <v>1404</v>
      </c>
    </row>
    <row r="536" spans="1:7" s="285" customFormat="1" ht="33" x14ac:dyDescent="0.3">
      <c r="A536" s="292" t="s">
        <v>79</v>
      </c>
      <c r="B536" s="205" t="s">
        <v>2275</v>
      </c>
      <c r="C536" s="298" t="s">
        <v>71</v>
      </c>
      <c r="D536" s="392">
        <v>29.52</v>
      </c>
      <c r="E536" s="394"/>
      <c r="F536" s="203" t="s">
        <v>1405</v>
      </c>
      <c r="G536" s="204" t="s">
        <v>1404</v>
      </c>
    </row>
    <row r="537" spans="1:7" s="285" customFormat="1" ht="33" x14ac:dyDescent="0.3">
      <c r="A537" s="292" t="s">
        <v>79</v>
      </c>
      <c r="B537" s="205" t="s">
        <v>2275</v>
      </c>
      <c r="C537" s="298" t="s">
        <v>71</v>
      </c>
      <c r="D537" s="392">
        <v>29.52</v>
      </c>
      <c r="E537" s="394"/>
      <c r="F537" s="203" t="s">
        <v>1405</v>
      </c>
      <c r="G537" s="204" t="s">
        <v>1404</v>
      </c>
    </row>
    <row r="538" spans="1:7" s="285" customFormat="1" ht="33" x14ac:dyDescent="0.3">
      <c r="A538" s="292" t="s">
        <v>79</v>
      </c>
      <c r="B538" s="205" t="s">
        <v>2275</v>
      </c>
      <c r="C538" s="298" t="s">
        <v>71</v>
      </c>
      <c r="D538" s="392">
        <v>29.52</v>
      </c>
      <c r="E538" s="394"/>
      <c r="F538" s="203" t="s">
        <v>1405</v>
      </c>
      <c r="G538" s="204" t="s">
        <v>1404</v>
      </c>
    </row>
    <row r="539" spans="1:7" s="285" customFormat="1" ht="33" x14ac:dyDescent="0.3">
      <c r="A539" s="292" t="s">
        <v>79</v>
      </c>
      <c r="B539" s="205" t="s">
        <v>2275</v>
      </c>
      <c r="C539" s="298" t="s">
        <v>71</v>
      </c>
      <c r="D539" s="392">
        <v>29.52</v>
      </c>
      <c r="E539" s="394"/>
      <c r="F539" s="203" t="s">
        <v>1405</v>
      </c>
      <c r="G539" s="204" t="s">
        <v>1404</v>
      </c>
    </row>
    <row r="540" spans="1:7" s="285" customFormat="1" ht="33" x14ac:dyDescent="0.3">
      <c r="A540" s="292" t="s">
        <v>79</v>
      </c>
      <c r="B540" s="205" t="s">
        <v>2275</v>
      </c>
      <c r="C540" s="298" t="s">
        <v>71</v>
      </c>
      <c r="D540" s="392">
        <v>29.52</v>
      </c>
      <c r="E540" s="394"/>
      <c r="F540" s="203" t="s">
        <v>1405</v>
      </c>
      <c r="G540" s="204" t="s">
        <v>1404</v>
      </c>
    </row>
    <row r="541" spans="1:7" s="285" customFormat="1" ht="33" x14ac:dyDescent="0.3">
      <c r="A541" s="292" t="s">
        <v>79</v>
      </c>
      <c r="B541" s="205" t="s">
        <v>2275</v>
      </c>
      <c r="C541" s="298" t="s">
        <v>71</v>
      </c>
      <c r="D541" s="392">
        <v>29.52</v>
      </c>
      <c r="E541" s="394"/>
      <c r="F541" s="203" t="s">
        <v>1405</v>
      </c>
      <c r="G541" s="204" t="s">
        <v>1404</v>
      </c>
    </row>
    <row r="542" spans="1:7" s="285" customFormat="1" ht="33" x14ac:dyDescent="0.3">
      <c r="A542" s="292" t="s">
        <v>79</v>
      </c>
      <c r="B542" s="205" t="s">
        <v>2275</v>
      </c>
      <c r="C542" s="298" t="s">
        <v>71</v>
      </c>
      <c r="D542" s="392">
        <v>29.52</v>
      </c>
      <c r="E542" s="394"/>
      <c r="F542" s="203" t="s">
        <v>1405</v>
      </c>
      <c r="G542" s="204" t="s">
        <v>1404</v>
      </c>
    </row>
    <row r="543" spans="1:7" s="285" customFormat="1" ht="33" x14ac:dyDescent="0.3">
      <c r="A543" s="292" t="s">
        <v>79</v>
      </c>
      <c r="B543" s="205" t="s">
        <v>2275</v>
      </c>
      <c r="C543" s="298" t="s">
        <v>71</v>
      </c>
      <c r="D543" s="392">
        <v>29.52</v>
      </c>
      <c r="E543" s="394"/>
      <c r="F543" s="203" t="s">
        <v>1405</v>
      </c>
      <c r="G543" s="204" t="s">
        <v>1404</v>
      </c>
    </row>
    <row r="544" spans="1:7" s="285" customFormat="1" ht="33" x14ac:dyDescent="0.3">
      <c r="A544" s="292" t="s">
        <v>79</v>
      </c>
      <c r="B544" s="205" t="s">
        <v>2275</v>
      </c>
      <c r="C544" s="298" t="s">
        <v>71</v>
      </c>
      <c r="D544" s="392">
        <v>29.52</v>
      </c>
      <c r="E544" s="394"/>
      <c r="F544" s="203" t="s">
        <v>1405</v>
      </c>
      <c r="G544" s="204" t="s">
        <v>1404</v>
      </c>
    </row>
    <row r="545" spans="1:7" s="285" customFormat="1" x14ac:dyDescent="0.3">
      <c r="A545" s="292" t="s">
        <v>79</v>
      </c>
      <c r="B545" s="205" t="s">
        <v>2276</v>
      </c>
      <c r="C545" s="298" t="s">
        <v>71</v>
      </c>
      <c r="D545" s="392">
        <v>49.05</v>
      </c>
      <c r="E545" s="394"/>
      <c r="F545" s="203" t="s">
        <v>1405</v>
      </c>
      <c r="G545" s="204" t="s">
        <v>1404</v>
      </c>
    </row>
    <row r="546" spans="1:7" s="285" customFormat="1" x14ac:dyDescent="0.3">
      <c r="A546" s="292" t="s">
        <v>79</v>
      </c>
      <c r="B546" s="205" t="s">
        <v>2276</v>
      </c>
      <c r="C546" s="298" t="s">
        <v>71</v>
      </c>
      <c r="D546" s="392">
        <v>49.05</v>
      </c>
      <c r="E546" s="394"/>
      <c r="F546" s="203" t="s">
        <v>1405</v>
      </c>
      <c r="G546" s="204" t="s">
        <v>1404</v>
      </c>
    </row>
    <row r="547" spans="1:7" s="285" customFormat="1" x14ac:dyDescent="0.3">
      <c r="A547" s="292" t="s">
        <v>79</v>
      </c>
      <c r="B547" s="205" t="s">
        <v>2276</v>
      </c>
      <c r="C547" s="298" t="s">
        <v>71</v>
      </c>
      <c r="D547" s="392">
        <v>49.05</v>
      </c>
      <c r="E547" s="394"/>
      <c r="F547" s="203" t="s">
        <v>1405</v>
      </c>
      <c r="G547" s="204" t="s">
        <v>1404</v>
      </c>
    </row>
    <row r="548" spans="1:7" s="285" customFormat="1" x14ac:dyDescent="0.3">
      <c r="A548" s="292" t="s">
        <v>79</v>
      </c>
      <c r="B548" s="205" t="s">
        <v>2276</v>
      </c>
      <c r="C548" s="298" t="s">
        <v>71</v>
      </c>
      <c r="D548" s="392">
        <v>49.05</v>
      </c>
      <c r="E548" s="394"/>
      <c r="F548" s="203" t="s">
        <v>1405</v>
      </c>
      <c r="G548" s="204" t="s">
        <v>1404</v>
      </c>
    </row>
    <row r="549" spans="1:7" s="285" customFormat="1" x14ac:dyDescent="0.3">
      <c r="A549" s="292" t="s">
        <v>79</v>
      </c>
      <c r="B549" s="205" t="s">
        <v>2276</v>
      </c>
      <c r="C549" s="298" t="s">
        <v>71</v>
      </c>
      <c r="D549" s="392">
        <v>49.05</v>
      </c>
      <c r="E549" s="394"/>
      <c r="F549" s="203" t="s">
        <v>1405</v>
      </c>
      <c r="G549" s="204" t="s">
        <v>1404</v>
      </c>
    </row>
    <row r="550" spans="1:7" s="285" customFormat="1" x14ac:dyDescent="0.3">
      <c r="A550" s="292" t="s">
        <v>79</v>
      </c>
      <c r="B550" s="205" t="s">
        <v>2276</v>
      </c>
      <c r="C550" s="298" t="s">
        <v>71</v>
      </c>
      <c r="D550" s="392">
        <v>49.05</v>
      </c>
      <c r="E550" s="394"/>
      <c r="F550" s="203" t="s">
        <v>1405</v>
      </c>
      <c r="G550" s="204" t="s">
        <v>1404</v>
      </c>
    </row>
    <row r="551" spans="1:7" s="285" customFormat="1" x14ac:dyDescent="0.3">
      <c r="A551" s="292" t="s">
        <v>79</v>
      </c>
      <c r="B551" s="205" t="s">
        <v>2276</v>
      </c>
      <c r="C551" s="298" t="s">
        <v>71</v>
      </c>
      <c r="D551" s="392">
        <v>49.05</v>
      </c>
      <c r="E551" s="394"/>
      <c r="F551" s="203" t="s">
        <v>1405</v>
      </c>
      <c r="G551" s="204" t="s">
        <v>1404</v>
      </c>
    </row>
    <row r="552" spans="1:7" s="285" customFormat="1" x14ac:dyDescent="0.3">
      <c r="A552" s="292" t="s">
        <v>79</v>
      </c>
      <c r="B552" s="205" t="s">
        <v>2276</v>
      </c>
      <c r="C552" s="298" t="s">
        <v>71</v>
      </c>
      <c r="D552" s="392">
        <v>49.05</v>
      </c>
      <c r="E552" s="394"/>
      <c r="F552" s="203" t="s">
        <v>1405</v>
      </c>
      <c r="G552" s="204" t="s">
        <v>1404</v>
      </c>
    </row>
    <row r="553" spans="1:7" s="285" customFormat="1" x14ac:dyDescent="0.3">
      <c r="A553" s="292" t="s">
        <v>79</v>
      </c>
      <c r="B553" s="205" t="s">
        <v>2276</v>
      </c>
      <c r="C553" s="298" t="s">
        <v>71</v>
      </c>
      <c r="D553" s="392">
        <v>49.05</v>
      </c>
      <c r="E553" s="394"/>
      <c r="F553" s="203" t="s">
        <v>1405</v>
      </c>
      <c r="G553" s="204" t="s">
        <v>1404</v>
      </c>
    </row>
    <row r="554" spans="1:7" s="285" customFormat="1" x14ac:dyDescent="0.3">
      <c r="A554" s="292" t="s">
        <v>79</v>
      </c>
      <c r="B554" s="205" t="s">
        <v>2276</v>
      </c>
      <c r="C554" s="298" t="s">
        <v>71</v>
      </c>
      <c r="D554" s="392">
        <v>49.05</v>
      </c>
      <c r="E554" s="394"/>
      <c r="F554" s="203" t="s">
        <v>1405</v>
      </c>
      <c r="G554" s="204" t="s">
        <v>1404</v>
      </c>
    </row>
    <row r="555" spans="1:7" s="285" customFormat="1" x14ac:dyDescent="0.3">
      <c r="A555" s="292" t="s">
        <v>79</v>
      </c>
      <c r="B555" s="205" t="s">
        <v>2276</v>
      </c>
      <c r="C555" s="298" t="s">
        <v>71</v>
      </c>
      <c r="D555" s="392">
        <v>49.05</v>
      </c>
      <c r="E555" s="394"/>
      <c r="F555" s="203" t="s">
        <v>1405</v>
      </c>
      <c r="G555" s="204" t="s">
        <v>1404</v>
      </c>
    </row>
    <row r="556" spans="1:7" s="285" customFormat="1" x14ac:dyDescent="0.3">
      <c r="A556" s="292" t="s">
        <v>79</v>
      </c>
      <c r="B556" s="205" t="s">
        <v>2276</v>
      </c>
      <c r="C556" s="298" t="s">
        <v>71</v>
      </c>
      <c r="D556" s="392">
        <v>49.05</v>
      </c>
      <c r="E556" s="394"/>
      <c r="F556" s="203" t="s">
        <v>1405</v>
      </c>
      <c r="G556" s="204" t="s">
        <v>1404</v>
      </c>
    </row>
    <row r="557" spans="1:7" s="285" customFormat="1" x14ac:dyDescent="0.3">
      <c r="A557" s="292" t="s">
        <v>79</v>
      </c>
      <c r="B557" s="205" t="s">
        <v>2276</v>
      </c>
      <c r="C557" s="298" t="s">
        <v>71</v>
      </c>
      <c r="D557" s="392">
        <v>49.05</v>
      </c>
      <c r="E557" s="394"/>
      <c r="F557" s="203" t="s">
        <v>1405</v>
      </c>
      <c r="G557" s="204" t="s">
        <v>1404</v>
      </c>
    </row>
    <row r="558" spans="1:7" s="285" customFormat="1" x14ac:dyDescent="0.3">
      <c r="A558" s="292" t="s">
        <v>79</v>
      </c>
      <c r="B558" s="205" t="s">
        <v>2276</v>
      </c>
      <c r="C558" s="298" t="s">
        <v>71</v>
      </c>
      <c r="D558" s="392">
        <v>49.05</v>
      </c>
      <c r="E558" s="394"/>
      <c r="F558" s="203" t="s">
        <v>1405</v>
      </c>
      <c r="G558" s="204" t="s">
        <v>1404</v>
      </c>
    </row>
    <row r="559" spans="1:7" s="285" customFormat="1" x14ac:dyDescent="0.3">
      <c r="A559" s="292" t="s">
        <v>79</v>
      </c>
      <c r="B559" s="205" t="s">
        <v>2276</v>
      </c>
      <c r="C559" s="298" t="s">
        <v>71</v>
      </c>
      <c r="D559" s="392">
        <v>49.05</v>
      </c>
      <c r="E559" s="394"/>
      <c r="F559" s="203" t="s">
        <v>1405</v>
      </c>
      <c r="G559" s="204" t="s">
        <v>1404</v>
      </c>
    </row>
    <row r="560" spans="1:7" s="285" customFormat="1" x14ac:dyDescent="0.3">
      <c r="A560" s="292" t="s">
        <v>79</v>
      </c>
      <c r="B560" s="205" t="s">
        <v>2276</v>
      </c>
      <c r="C560" s="298" t="s">
        <v>71</v>
      </c>
      <c r="D560" s="392">
        <v>49.05</v>
      </c>
      <c r="E560" s="394"/>
      <c r="F560" s="203" t="s">
        <v>1405</v>
      </c>
      <c r="G560" s="204" t="s">
        <v>1404</v>
      </c>
    </row>
    <row r="561" spans="1:7" s="285" customFormat="1" x14ac:dyDescent="0.3">
      <c r="A561" s="292" t="s">
        <v>79</v>
      </c>
      <c r="B561" s="205" t="s">
        <v>2276</v>
      </c>
      <c r="C561" s="298" t="s">
        <v>71</v>
      </c>
      <c r="D561" s="392">
        <v>49.05</v>
      </c>
      <c r="E561" s="394"/>
      <c r="F561" s="203" t="s">
        <v>1405</v>
      </c>
      <c r="G561" s="204" t="s">
        <v>1404</v>
      </c>
    </row>
    <row r="562" spans="1:7" s="285" customFormat="1" x14ac:dyDescent="0.3">
      <c r="A562" s="292" t="s">
        <v>79</v>
      </c>
      <c r="B562" s="205" t="s">
        <v>2276</v>
      </c>
      <c r="C562" s="298" t="s">
        <v>71</v>
      </c>
      <c r="D562" s="392">
        <v>49.05</v>
      </c>
      <c r="E562" s="394"/>
      <c r="F562" s="203" t="s">
        <v>1405</v>
      </c>
      <c r="G562" s="204" t="s">
        <v>1404</v>
      </c>
    </row>
    <row r="563" spans="1:7" s="285" customFormat="1" x14ac:dyDescent="0.3">
      <c r="A563" s="292" t="s">
        <v>79</v>
      </c>
      <c r="B563" s="205" t="s">
        <v>2276</v>
      </c>
      <c r="C563" s="298" t="s">
        <v>71</v>
      </c>
      <c r="D563" s="392">
        <v>49.05</v>
      </c>
      <c r="E563" s="394"/>
      <c r="F563" s="203" t="s">
        <v>1405</v>
      </c>
      <c r="G563" s="204" t="s">
        <v>1404</v>
      </c>
    </row>
    <row r="564" spans="1:7" s="285" customFormat="1" x14ac:dyDescent="0.3">
      <c r="A564" s="292" t="s">
        <v>79</v>
      </c>
      <c r="B564" s="205" t="s">
        <v>2276</v>
      </c>
      <c r="C564" s="298" t="s">
        <v>71</v>
      </c>
      <c r="D564" s="392">
        <v>49.05</v>
      </c>
      <c r="E564" s="394"/>
      <c r="F564" s="203" t="s">
        <v>1405</v>
      </c>
      <c r="G564" s="204" t="s">
        <v>1404</v>
      </c>
    </row>
    <row r="565" spans="1:7" s="285" customFormat="1" x14ac:dyDescent="0.3">
      <c r="A565" s="292" t="s">
        <v>79</v>
      </c>
      <c r="B565" s="205" t="s">
        <v>2276</v>
      </c>
      <c r="C565" s="298" t="s">
        <v>71</v>
      </c>
      <c r="D565" s="392">
        <v>49.05</v>
      </c>
      <c r="E565" s="394"/>
      <c r="F565" s="203" t="s">
        <v>1405</v>
      </c>
      <c r="G565" s="204" t="s">
        <v>1404</v>
      </c>
    </row>
    <row r="566" spans="1:7" s="285" customFormat="1" x14ac:dyDescent="0.3">
      <c r="A566" s="292" t="s">
        <v>79</v>
      </c>
      <c r="B566" s="205" t="s">
        <v>2277</v>
      </c>
      <c r="C566" s="298" t="s">
        <v>71</v>
      </c>
      <c r="D566" s="392">
        <v>49.05</v>
      </c>
      <c r="E566" s="394"/>
      <c r="F566" s="203" t="s">
        <v>1405</v>
      </c>
      <c r="G566" s="204" t="s">
        <v>1404</v>
      </c>
    </row>
    <row r="567" spans="1:7" s="285" customFormat="1" x14ac:dyDescent="0.3">
      <c r="A567" s="292" t="s">
        <v>79</v>
      </c>
      <c r="B567" s="205" t="s">
        <v>2277</v>
      </c>
      <c r="C567" s="298" t="s">
        <v>71</v>
      </c>
      <c r="D567" s="392">
        <v>49.05</v>
      </c>
      <c r="E567" s="394"/>
      <c r="F567" s="203" t="s">
        <v>1405</v>
      </c>
      <c r="G567" s="204" t="s">
        <v>1404</v>
      </c>
    </row>
    <row r="568" spans="1:7" s="285" customFormat="1" x14ac:dyDescent="0.3">
      <c r="A568" s="292" t="s">
        <v>79</v>
      </c>
      <c r="B568" s="205" t="s">
        <v>2277</v>
      </c>
      <c r="C568" s="298" t="s">
        <v>71</v>
      </c>
      <c r="D568" s="392">
        <v>49.05</v>
      </c>
      <c r="E568" s="394"/>
      <c r="F568" s="203" t="s">
        <v>1405</v>
      </c>
      <c r="G568" s="204" t="s">
        <v>1404</v>
      </c>
    </row>
    <row r="569" spans="1:7" s="285" customFormat="1" x14ac:dyDescent="0.3">
      <c r="A569" s="292" t="s">
        <v>79</v>
      </c>
      <c r="B569" s="205" t="s">
        <v>2277</v>
      </c>
      <c r="C569" s="298" t="s">
        <v>71</v>
      </c>
      <c r="D569" s="392">
        <v>49.05</v>
      </c>
      <c r="E569" s="394"/>
      <c r="F569" s="203" t="s">
        <v>1405</v>
      </c>
      <c r="G569" s="204" t="s">
        <v>1404</v>
      </c>
    </row>
    <row r="570" spans="1:7" s="285" customFormat="1" x14ac:dyDescent="0.3">
      <c r="A570" s="292" t="s">
        <v>79</v>
      </c>
      <c r="B570" s="205" t="s">
        <v>2277</v>
      </c>
      <c r="C570" s="298" t="s">
        <v>71</v>
      </c>
      <c r="D570" s="392">
        <v>49.05</v>
      </c>
      <c r="E570" s="394"/>
      <c r="F570" s="203" t="s">
        <v>1405</v>
      </c>
      <c r="G570" s="204" t="s">
        <v>1404</v>
      </c>
    </row>
    <row r="571" spans="1:7" s="285" customFormat="1" x14ac:dyDescent="0.3">
      <c r="A571" s="292" t="s">
        <v>79</v>
      </c>
      <c r="B571" s="205" t="s">
        <v>2277</v>
      </c>
      <c r="C571" s="298" t="s">
        <v>71</v>
      </c>
      <c r="D571" s="392">
        <v>49.05</v>
      </c>
      <c r="E571" s="394"/>
      <c r="F571" s="203" t="s">
        <v>1405</v>
      </c>
      <c r="G571" s="204" t="s">
        <v>1404</v>
      </c>
    </row>
    <row r="572" spans="1:7" s="285" customFormat="1" x14ac:dyDescent="0.3">
      <c r="A572" s="292" t="s">
        <v>79</v>
      </c>
      <c r="B572" s="205" t="s">
        <v>2277</v>
      </c>
      <c r="C572" s="298" t="s">
        <v>71</v>
      </c>
      <c r="D572" s="392">
        <v>49.05</v>
      </c>
      <c r="E572" s="394"/>
      <c r="F572" s="203" t="s">
        <v>1405</v>
      </c>
      <c r="G572" s="204" t="s">
        <v>1404</v>
      </c>
    </row>
    <row r="573" spans="1:7" s="285" customFormat="1" x14ac:dyDescent="0.3">
      <c r="A573" s="292" t="s">
        <v>79</v>
      </c>
      <c r="B573" s="205" t="s">
        <v>2277</v>
      </c>
      <c r="C573" s="298" t="s">
        <v>71</v>
      </c>
      <c r="D573" s="392">
        <v>49.05</v>
      </c>
      <c r="E573" s="394"/>
      <c r="F573" s="203" t="s">
        <v>1405</v>
      </c>
      <c r="G573" s="204" t="s">
        <v>1404</v>
      </c>
    </row>
    <row r="574" spans="1:7" s="285" customFormat="1" x14ac:dyDescent="0.3">
      <c r="A574" s="292" t="s">
        <v>79</v>
      </c>
      <c r="B574" s="205" t="s">
        <v>2277</v>
      </c>
      <c r="C574" s="298" t="s">
        <v>71</v>
      </c>
      <c r="D574" s="392">
        <v>49.05</v>
      </c>
      <c r="E574" s="394"/>
      <c r="F574" s="203" t="s">
        <v>1405</v>
      </c>
      <c r="G574" s="204" t="s">
        <v>1404</v>
      </c>
    </row>
    <row r="575" spans="1:7" s="285" customFormat="1" x14ac:dyDescent="0.3">
      <c r="A575" s="292" t="s">
        <v>79</v>
      </c>
      <c r="B575" s="205" t="s">
        <v>2277</v>
      </c>
      <c r="C575" s="298" t="s">
        <v>71</v>
      </c>
      <c r="D575" s="392">
        <v>49.05</v>
      </c>
      <c r="E575" s="394"/>
      <c r="F575" s="203" t="s">
        <v>1405</v>
      </c>
      <c r="G575" s="204" t="s">
        <v>1404</v>
      </c>
    </row>
    <row r="576" spans="1:7" s="285" customFormat="1" x14ac:dyDescent="0.3">
      <c r="A576" s="292" t="s">
        <v>79</v>
      </c>
      <c r="B576" s="205" t="s">
        <v>2277</v>
      </c>
      <c r="C576" s="298" t="s">
        <v>71</v>
      </c>
      <c r="D576" s="392">
        <v>49.05</v>
      </c>
      <c r="E576" s="394"/>
      <c r="F576" s="203" t="s">
        <v>1405</v>
      </c>
      <c r="G576" s="204" t="s">
        <v>1404</v>
      </c>
    </row>
    <row r="577" spans="1:7" s="285" customFormat="1" x14ac:dyDescent="0.3">
      <c r="A577" s="292" t="s">
        <v>79</v>
      </c>
      <c r="B577" s="205" t="s">
        <v>2277</v>
      </c>
      <c r="C577" s="298" t="s">
        <v>71</v>
      </c>
      <c r="D577" s="392">
        <v>49.05</v>
      </c>
      <c r="E577" s="394"/>
      <c r="F577" s="203" t="s">
        <v>1405</v>
      </c>
      <c r="G577" s="204" t="s">
        <v>1404</v>
      </c>
    </row>
    <row r="578" spans="1:7" s="285" customFormat="1" x14ac:dyDescent="0.3">
      <c r="A578" s="292" t="s">
        <v>79</v>
      </c>
      <c r="B578" s="205" t="s">
        <v>2277</v>
      </c>
      <c r="C578" s="298" t="s">
        <v>71</v>
      </c>
      <c r="D578" s="392">
        <v>49.05</v>
      </c>
      <c r="E578" s="394"/>
      <c r="F578" s="203" t="s">
        <v>1405</v>
      </c>
      <c r="G578" s="204" t="s">
        <v>1404</v>
      </c>
    </row>
    <row r="579" spans="1:7" s="285" customFormat="1" x14ac:dyDescent="0.3">
      <c r="A579" s="292" t="s">
        <v>79</v>
      </c>
      <c r="B579" s="205" t="s">
        <v>2277</v>
      </c>
      <c r="C579" s="298" t="s">
        <v>71</v>
      </c>
      <c r="D579" s="392">
        <v>49.05</v>
      </c>
      <c r="E579" s="394"/>
      <c r="F579" s="203" t="s">
        <v>1405</v>
      </c>
      <c r="G579" s="204" t="s">
        <v>1404</v>
      </c>
    </row>
    <row r="580" spans="1:7" s="285" customFormat="1" x14ac:dyDescent="0.3">
      <c r="A580" s="292" t="s">
        <v>79</v>
      </c>
      <c r="B580" s="205" t="s">
        <v>2277</v>
      </c>
      <c r="C580" s="298" t="s">
        <v>71</v>
      </c>
      <c r="D580" s="392">
        <v>49.05</v>
      </c>
      <c r="E580" s="394"/>
      <c r="F580" s="203" t="s">
        <v>1405</v>
      </c>
      <c r="G580" s="204" t="s">
        <v>1404</v>
      </c>
    </row>
    <row r="581" spans="1:7" s="285" customFormat="1" x14ac:dyDescent="0.3">
      <c r="A581" s="292" t="s">
        <v>79</v>
      </c>
      <c r="B581" s="205" t="s">
        <v>2277</v>
      </c>
      <c r="C581" s="298" t="s">
        <v>71</v>
      </c>
      <c r="D581" s="392">
        <v>49.05</v>
      </c>
      <c r="E581" s="394"/>
      <c r="F581" s="203" t="s">
        <v>1405</v>
      </c>
      <c r="G581" s="204" t="s">
        <v>1404</v>
      </c>
    </row>
    <row r="582" spans="1:7" s="285" customFormat="1" x14ac:dyDescent="0.3">
      <c r="A582" s="292" t="s">
        <v>79</v>
      </c>
      <c r="B582" s="205" t="s">
        <v>2277</v>
      </c>
      <c r="C582" s="298" t="s">
        <v>71</v>
      </c>
      <c r="D582" s="392">
        <v>49.05</v>
      </c>
      <c r="E582" s="394"/>
      <c r="F582" s="203" t="s">
        <v>1405</v>
      </c>
      <c r="G582" s="204" t="s">
        <v>1404</v>
      </c>
    </row>
    <row r="583" spans="1:7" s="285" customFormat="1" x14ac:dyDescent="0.3">
      <c r="A583" s="292" t="s">
        <v>79</v>
      </c>
      <c r="B583" s="205" t="s">
        <v>2277</v>
      </c>
      <c r="C583" s="298" t="s">
        <v>71</v>
      </c>
      <c r="D583" s="392">
        <v>49.05</v>
      </c>
      <c r="E583" s="394"/>
      <c r="F583" s="203" t="s">
        <v>1405</v>
      </c>
      <c r="G583" s="204" t="s">
        <v>1404</v>
      </c>
    </row>
    <row r="584" spans="1:7" s="285" customFormat="1" x14ac:dyDescent="0.3">
      <c r="A584" s="292" t="s">
        <v>79</v>
      </c>
      <c r="B584" s="205" t="s">
        <v>2277</v>
      </c>
      <c r="C584" s="298" t="s">
        <v>71</v>
      </c>
      <c r="D584" s="392">
        <v>49.05</v>
      </c>
      <c r="E584" s="394"/>
      <c r="F584" s="203" t="s">
        <v>1405</v>
      </c>
      <c r="G584" s="204" t="s">
        <v>1404</v>
      </c>
    </row>
    <row r="585" spans="1:7" s="285" customFormat="1" x14ac:dyDescent="0.3">
      <c r="A585" s="292" t="s">
        <v>79</v>
      </c>
      <c r="B585" s="205" t="s">
        <v>2277</v>
      </c>
      <c r="C585" s="298" t="s">
        <v>71</v>
      </c>
      <c r="D585" s="392">
        <v>49.05</v>
      </c>
      <c r="E585" s="394"/>
      <c r="F585" s="203" t="s">
        <v>1405</v>
      </c>
      <c r="G585" s="204" t="s">
        <v>1404</v>
      </c>
    </row>
    <row r="586" spans="1:7" s="285" customFormat="1" x14ac:dyDescent="0.3">
      <c r="A586" s="292" t="s">
        <v>79</v>
      </c>
      <c r="B586" s="205" t="s">
        <v>2277</v>
      </c>
      <c r="C586" s="298" t="s">
        <v>71</v>
      </c>
      <c r="D586" s="392">
        <v>49.05</v>
      </c>
      <c r="E586" s="394"/>
      <c r="F586" s="203" t="s">
        <v>1405</v>
      </c>
      <c r="G586" s="204" t="s">
        <v>1404</v>
      </c>
    </row>
    <row r="587" spans="1:7" s="285" customFormat="1" x14ac:dyDescent="0.3">
      <c r="A587" s="292" t="s">
        <v>79</v>
      </c>
      <c r="B587" s="205" t="s">
        <v>2278</v>
      </c>
      <c r="C587" s="298" t="s">
        <v>71</v>
      </c>
      <c r="D587" s="392">
        <v>49.05</v>
      </c>
      <c r="E587" s="394"/>
      <c r="F587" s="203" t="s">
        <v>1405</v>
      </c>
      <c r="G587" s="204" t="s">
        <v>1404</v>
      </c>
    </row>
    <row r="588" spans="1:7" s="285" customFormat="1" x14ac:dyDescent="0.3">
      <c r="A588" s="292" t="s">
        <v>79</v>
      </c>
      <c r="B588" s="205" t="s">
        <v>2278</v>
      </c>
      <c r="C588" s="298" t="s">
        <v>71</v>
      </c>
      <c r="D588" s="392">
        <v>49.05</v>
      </c>
      <c r="E588" s="394"/>
      <c r="F588" s="203" t="s">
        <v>1405</v>
      </c>
      <c r="G588" s="204" t="s">
        <v>1404</v>
      </c>
    </row>
    <row r="589" spans="1:7" s="285" customFormat="1" x14ac:dyDescent="0.3">
      <c r="A589" s="292" t="s">
        <v>79</v>
      </c>
      <c r="B589" s="205" t="s">
        <v>2278</v>
      </c>
      <c r="C589" s="298" t="s">
        <v>71</v>
      </c>
      <c r="D589" s="392">
        <v>49.05</v>
      </c>
      <c r="E589" s="394"/>
      <c r="F589" s="203" t="s">
        <v>1405</v>
      </c>
      <c r="G589" s="204" t="s">
        <v>1404</v>
      </c>
    </row>
    <row r="590" spans="1:7" s="285" customFormat="1" x14ac:dyDescent="0.3">
      <c r="A590" s="292" t="s">
        <v>79</v>
      </c>
      <c r="B590" s="205" t="s">
        <v>2278</v>
      </c>
      <c r="C590" s="298" t="s">
        <v>71</v>
      </c>
      <c r="D590" s="392">
        <v>49.05</v>
      </c>
      <c r="E590" s="394"/>
      <c r="F590" s="203" t="s">
        <v>1405</v>
      </c>
      <c r="G590" s="204" t="s">
        <v>1404</v>
      </c>
    </row>
    <row r="591" spans="1:7" s="285" customFormat="1" x14ac:dyDescent="0.3">
      <c r="A591" s="292" t="s">
        <v>79</v>
      </c>
      <c r="B591" s="205" t="s">
        <v>2278</v>
      </c>
      <c r="C591" s="298" t="s">
        <v>71</v>
      </c>
      <c r="D591" s="392">
        <v>49.05</v>
      </c>
      <c r="E591" s="394"/>
      <c r="F591" s="203" t="s">
        <v>1405</v>
      </c>
      <c r="G591" s="204" t="s">
        <v>1404</v>
      </c>
    </row>
    <row r="592" spans="1:7" s="285" customFormat="1" x14ac:dyDescent="0.3">
      <c r="A592" s="292" t="s">
        <v>79</v>
      </c>
      <c r="B592" s="205" t="s">
        <v>2278</v>
      </c>
      <c r="C592" s="298" t="s">
        <v>71</v>
      </c>
      <c r="D592" s="392">
        <v>49.05</v>
      </c>
      <c r="E592" s="394"/>
      <c r="F592" s="203" t="s">
        <v>1405</v>
      </c>
      <c r="G592" s="204" t="s">
        <v>1404</v>
      </c>
    </row>
    <row r="593" spans="1:7" s="285" customFormat="1" x14ac:dyDescent="0.3">
      <c r="A593" s="292" t="s">
        <v>79</v>
      </c>
      <c r="B593" s="205" t="s">
        <v>2278</v>
      </c>
      <c r="C593" s="298" t="s">
        <v>71</v>
      </c>
      <c r="D593" s="392">
        <v>49.05</v>
      </c>
      <c r="E593" s="394"/>
      <c r="F593" s="203" t="s">
        <v>1405</v>
      </c>
      <c r="G593" s="204" t="s">
        <v>1404</v>
      </c>
    </row>
    <row r="594" spans="1:7" s="285" customFormat="1" x14ac:dyDescent="0.3">
      <c r="A594" s="292" t="s">
        <v>79</v>
      </c>
      <c r="B594" s="205" t="s">
        <v>2278</v>
      </c>
      <c r="C594" s="298" t="s">
        <v>71</v>
      </c>
      <c r="D594" s="392">
        <v>49.05</v>
      </c>
      <c r="E594" s="394"/>
      <c r="F594" s="203" t="s">
        <v>1405</v>
      </c>
      <c r="G594" s="204" t="s">
        <v>1404</v>
      </c>
    </row>
    <row r="595" spans="1:7" s="285" customFormat="1" x14ac:dyDescent="0.3">
      <c r="A595" s="292" t="s">
        <v>79</v>
      </c>
      <c r="B595" s="205" t="s">
        <v>2278</v>
      </c>
      <c r="C595" s="298" t="s">
        <v>71</v>
      </c>
      <c r="D595" s="392">
        <v>49.05</v>
      </c>
      <c r="E595" s="394"/>
      <c r="F595" s="203" t="s">
        <v>1405</v>
      </c>
      <c r="G595" s="204" t="s">
        <v>1404</v>
      </c>
    </row>
    <row r="596" spans="1:7" s="285" customFormat="1" x14ac:dyDescent="0.3">
      <c r="A596" s="292" t="s">
        <v>79</v>
      </c>
      <c r="B596" s="205" t="s">
        <v>2278</v>
      </c>
      <c r="C596" s="298" t="s">
        <v>71</v>
      </c>
      <c r="D596" s="392">
        <v>49.05</v>
      </c>
      <c r="E596" s="394"/>
      <c r="F596" s="203" t="s">
        <v>1405</v>
      </c>
      <c r="G596" s="204" t="s">
        <v>1404</v>
      </c>
    </row>
    <row r="597" spans="1:7" s="285" customFormat="1" x14ac:dyDescent="0.3">
      <c r="A597" s="292" t="s">
        <v>79</v>
      </c>
      <c r="B597" s="205" t="s">
        <v>2278</v>
      </c>
      <c r="C597" s="298" t="s">
        <v>71</v>
      </c>
      <c r="D597" s="392">
        <v>49.05</v>
      </c>
      <c r="E597" s="394"/>
      <c r="F597" s="203" t="s">
        <v>1405</v>
      </c>
      <c r="G597" s="204" t="s">
        <v>1404</v>
      </c>
    </row>
    <row r="598" spans="1:7" s="285" customFormat="1" x14ac:dyDescent="0.3">
      <c r="A598" s="292" t="s">
        <v>79</v>
      </c>
      <c r="B598" s="205" t="s">
        <v>2278</v>
      </c>
      <c r="C598" s="298" t="s">
        <v>71</v>
      </c>
      <c r="D598" s="392">
        <v>49.05</v>
      </c>
      <c r="E598" s="394"/>
      <c r="F598" s="203" t="s">
        <v>1405</v>
      </c>
      <c r="G598" s="204" t="s">
        <v>1404</v>
      </c>
    </row>
    <row r="599" spans="1:7" s="285" customFormat="1" x14ac:dyDescent="0.3">
      <c r="A599" s="292" t="s">
        <v>79</v>
      </c>
      <c r="B599" s="205" t="s">
        <v>2278</v>
      </c>
      <c r="C599" s="298" t="s">
        <v>71</v>
      </c>
      <c r="D599" s="392">
        <v>49.05</v>
      </c>
      <c r="E599" s="394"/>
      <c r="F599" s="203" t="s">
        <v>1405</v>
      </c>
      <c r="G599" s="204" t="s">
        <v>1440</v>
      </c>
    </row>
    <row r="600" spans="1:7" s="285" customFormat="1" x14ac:dyDescent="0.3">
      <c r="A600" s="292" t="s">
        <v>79</v>
      </c>
      <c r="B600" s="205" t="s">
        <v>2278</v>
      </c>
      <c r="C600" s="298" t="s">
        <v>71</v>
      </c>
      <c r="D600" s="392">
        <v>49.05</v>
      </c>
      <c r="E600" s="394"/>
      <c r="F600" s="203" t="s">
        <v>1405</v>
      </c>
      <c r="G600" s="204" t="s">
        <v>1440</v>
      </c>
    </row>
    <row r="601" spans="1:7" s="285" customFormat="1" x14ac:dyDescent="0.3">
      <c r="A601" s="292" t="s">
        <v>79</v>
      </c>
      <c r="B601" s="205" t="s">
        <v>2278</v>
      </c>
      <c r="C601" s="298" t="s">
        <v>71</v>
      </c>
      <c r="D601" s="392">
        <v>49.05</v>
      </c>
      <c r="E601" s="394"/>
      <c r="F601" s="203" t="s">
        <v>1405</v>
      </c>
      <c r="G601" s="204" t="s">
        <v>1440</v>
      </c>
    </row>
    <row r="602" spans="1:7" s="285" customFormat="1" x14ac:dyDescent="0.3">
      <c r="A602" s="292" t="s">
        <v>79</v>
      </c>
      <c r="B602" s="205" t="s">
        <v>2278</v>
      </c>
      <c r="C602" s="298" t="s">
        <v>71</v>
      </c>
      <c r="D602" s="392">
        <v>49.05</v>
      </c>
      <c r="E602" s="394"/>
      <c r="F602" s="203" t="s">
        <v>1405</v>
      </c>
      <c r="G602" s="204" t="s">
        <v>1440</v>
      </c>
    </row>
    <row r="603" spans="1:7" s="285" customFormat="1" x14ac:dyDescent="0.3">
      <c r="A603" s="292" t="s">
        <v>79</v>
      </c>
      <c r="B603" s="205" t="s">
        <v>2278</v>
      </c>
      <c r="C603" s="298" t="s">
        <v>71</v>
      </c>
      <c r="D603" s="392">
        <v>49.05</v>
      </c>
      <c r="E603" s="394"/>
      <c r="F603" s="203" t="s">
        <v>1405</v>
      </c>
      <c r="G603" s="204" t="s">
        <v>1440</v>
      </c>
    </row>
    <row r="604" spans="1:7" s="285" customFormat="1" x14ac:dyDescent="0.3">
      <c r="A604" s="292" t="s">
        <v>79</v>
      </c>
      <c r="B604" s="205" t="s">
        <v>2278</v>
      </c>
      <c r="C604" s="298" t="s">
        <v>71</v>
      </c>
      <c r="D604" s="392">
        <v>49.05</v>
      </c>
      <c r="E604" s="394"/>
      <c r="F604" s="203" t="s">
        <v>1405</v>
      </c>
      <c r="G604" s="204" t="s">
        <v>1440</v>
      </c>
    </row>
    <row r="605" spans="1:7" s="285" customFormat="1" x14ac:dyDescent="0.3">
      <c r="A605" s="292" t="s">
        <v>79</v>
      </c>
      <c r="B605" s="205" t="s">
        <v>2278</v>
      </c>
      <c r="C605" s="298" t="s">
        <v>71</v>
      </c>
      <c r="D605" s="392">
        <v>49.05</v>
      </c>
      <c r="E605" s="394"/>
      <c r="F605" s="203" t="s">
        <v>1405</v>
      </c>
      <c r="G605" s="204" t="s">
        <v>1440</v>
      </c>
    </row>
    <row r="606" spans="1:7" s="285" customFormat="1" x14ac:dyDescent="0.3">
      <c r="A606" s="292" t="s">
        <v>79</v>
      </c>
      <c r="B606" s="205" t="s">
        <v>2278</v>
      </c>
      <c r="C606" s="298" t="s">
        <v>71</v>
      </c>
      <c r="D606" s="392">
        <v>49.05</v>
      </c>
      <c r="E606" s="394"/>
      <c r="F606" s="203" t="s">
        <v>1405</v>
      </c>
      <c r="G606" s="204" t="s">
        <v>1440</v>
      </c>
    </row>
    <row r="607" spans="1:7" s="285" customFormat="1" x14ac:dyDescent="0.3">
      <c r="A607" s="292" t="s">
        <v>79</v>
      </c>
      <c r="B607" s="205" t="s">
        <v>2278</v>
      </c>
      <c r="C607" s="298" t="s">
        <v>71</v>
      </c>
      <c r="D607" s="392">
        <v>49.05</v>
      </c>
      <c r="E607" s="394"/>
      <c r="F607" s="203" t="s">
        <v>1405</v>
      </c>
      <c r="G607" s="204" t="s">
        <v>1440</v>
      </c>
    </row>
    <row r="608" spans="1:7" s="285" customFormat="1" x14ac:dyDescent="0.3">
      <c r="A608" s="292" t="s">
        <v>79</v>
      </c>
      <c r="B608" s="205" t="s">
        <v>2279</v>
      </c>
      <c r="C608" s="298" t="s">
        <v>71</v>
      </c>
      <c r="D608" s="392">
        <v>997.5</v>
      </c>
      <c r="E608" s="394"/>
      <c r="F608" s="203" t="s">
        <v>1405</v>
      </c>
      <c r="G608" s="204" t="s">
        <v>1440</v>
      </c>
    </row>
    <row r="609" spans="1:7" s="285" customFormat="1" x14ac:dyDescent="0.3">
      <c r="A609" s="292" t="s">
        <v>79</v>
      </c>
      <c r="B609" s="205" t="s">
        <v>2279</v>
      </c>
      <c r="C609" s="298" t="s">
        <v>71</v>
      </c>
      <c r="D609" s="392">
        <v>997.5</v>
      </c>
      <c r="E609" s="394"/>
      <c r="F609" s="203" t="s">
        <v>1405</v>
      </c>
      <c r="G609" s="204" t="s">
        <v>1440</v>
      </c>
    </row>
    <row r="610" spans="1:7" s="285" customFormat="1" x14ac:dyDescent="0.3">
      <c r="A610" s="292" t="s">
        <v>79</v>
      </c>
      <c r="B610" s="205" t="s">
        <v>2279</v>
      </c>
      <c r="C610" s="298" t="s">
        <v>71</v>
      </c>
      <c r="D610" s="392">
        <v>997.5</v>
      </c>
      <c r="E610" s="394"/>
      <c r="F610" s="203" t="s">
        <v>1405</v>
      </c>
      <c r="G610" s="204" t="s">
        <v>1440</v>
      </c>
    </row>
    <row r="611" spans="1:7" s="285" customFormat="1" x14ac:dyDescent="0.3">
      <c r="A611" s="292" t="s">
        <v>79</v>
      </c>
      <c r="B611" s="205" t="s">
        <v>2280</v>
      </c>
      <c r="C611" s="298" t="s">
        <v>71</v>
      </c>
      <c r="D611" s="392">
        <v>1136.752</v>
      </c>
      <c r="E611" s="394"/>
      <c r="F611" s="203" t="s">
        <v>1405</v>
      </c>
      <c r="G611" s="204" t="s">
        <v>1440</v>
      </c>
    </row>
    <row r="612" spans="1:7" s="285" customFormat="1" x14ac:dyDescent="0.3">
      <c r="A612" s="292" t="s">
        <v>79</v>
      </c>
      <c r="B612" s="205" t="s">
        <v>2280</v>
      </c>
      <c r="C612" s="298" t="s">
        <v>71</v>
      </c>
      <c r="D612" s="392">
        <v>1136.752</v>
      </c>
      <c r="E612" s="394"/>
      <c r="F612" s="203" t="s">
        <v>1405</v>
      </c>
      <c r="G612" s="204" t="s">
        <v>1440</v>
      </c>
    </row>
    <row r="613" spans="1:7" s="285" customFormat="1" x14ac:dyDescent="0.3">
      <c r="A613" s="292" t="s">
        <v>79</v>
      </c>
      <c r="B613" s="205" t="s">
        <v>2280</v>
      </c>
      <c r="C613" s="298" t="s">
        <v>71</v>
      </c>
      <c r="D613" s="392">
        <v>1136.752</v>
      </c>
      <c r="E613" s="394"/>
      <c r="F613" s="203" t="s">
        <v>1405</v>
      </c>
      <c r="G613" s="204" t="s">
        <v>1440</v>
      </c>
    </row>
    <row r="614" spans="1:7" s="285" customFormat="1" x14ac:dyDescent="0.3">
      <c r="A614" s="292" t="s">
        <v>79</v>
      </c>
      <c r="B614" s="205" t="s">
        <v>2280</v>
      </c>
      <c r="C614" s="298" t="s">
        <v>71</v>
      </c>
      <c r="D614" s="392">
        <v>1136.752</v>
      </c>
      <c r="E614" s="394"/>
      <c r="F614" s="203" t="s">
        <v>1405</v>
      </c>
      <c r="G614" s="204" t="s">
        <v>1440</v>
      </c>
    </row>
    <row r="615" spans="1:7" s="285" customFormat="1" x14ac:dyDescent="0.3">
      <c r="A615" s="292" t="s">
        <v>79</v>
      </c>
      <c r="B615" s="205" t="s">
        <v>2280</v>
      </c>
      <c r="C615" s="298" t="s">
        <v>71</v>
      </c>
      <c r="D615" s="392">
        <v>1136.752</v>
      </c>
      <c r="E615" s="394"/>
      <c r="F615" s="203" t="s">
        <v>1405</v>
      </c>
      <c r="G615" s="204" t="s">
        <v>1441</v>
      </c>
    </row>
    <row r="616" spans="1:7" s="285" customFormat="1" x14ac:dyDescent="0.3">
      <c r="A616" s="292" t="s">
        <v>79</v>
      </c>
      <c r="B616" s="205" t="s">
        <v>2280</v>
      </c>
      <c r="C616" s="298" t="s">
        <v>71</v>
      </c>
      <c r="D616" s="392">
        <v>1136.752</v>
      </c>
      <c r="E616" s="394"/>
      <c r="F616" s="203" t="s">
        <v>1405</v>
      </c>
      <c r="G616" s="204" t="s">
        <v>1443</v>
      </c>
    </row>
    <row r="617" spans="1:7" s="285" customFormat="1" x14ac:dyDescent="0.3">
      <c r="A617" s="292" t="s">
        <v>79</v>
      </c>
      <c r="B617" s="205" t="s">
        <v>2280</v>
      </c>
      <c r="C617" s="298" t="s">
        <v>71</v>
      </c>
      <c r="D617" s="392">
        <v>1136.752</v>
      </c>
      <c r="E617" s="394"/>
      <c r="F617" s="203" t="s">
        <v>1405</v>
      </c>
      <c r="G617" s="204" t="s">
        <v>1443</v>
      </c>
    </row>
    <row r="618" spans="1:7" s="285" customFormat="1" x14ac:dyDescent="0.3">
      <c r="A618" s="292" t="s">
        <v>79</v>
      </c>
      <c r="B618" s="205" t="s">
        <v>2280</v>
      </c>
      <c r="C618" s="298" t="s">
        <v>71</v>
      </c>
      <c r="D618" s="392">
        <v>1136.752</v>
      </c>
      <c r="E618" s="394"/>
      <c r="F618" s="203" t="s">
        <v>1405</v>
      </c>
      <c r="G618" s="204" t="s">
        <v>1443</v>
      </c>
    </row>
    <row r="619" spans="1:7" s="285" customFormat="1" x14ac:dyDescent="0.3">
      <c r="A619" s="292" t="s">
        <v>79</v>
      </c>
      <c r="B619" s="205" t="s">
        <v>2280</v>
      </c>
      <c r="C619" s="298" t="s">
        <v>71</v>
      </c>
      <c r="D619" s="392">
        <v>1136.752</v>
      </c>
      <c r="E619" s="394"/>
      <c r="F619" s="203" t="s">
        <v>1405</v>
      </c>
      <c r="G619" s="204" t="s">
        <v>1443</v>
      </c>
    </row>
    <row r="620" spans="1:7" s="285" customFormat="1" x14ac:dyDescent="0.3">
      <c r="A620" s="292" t="s">
        <v>79</v>
      </c>
      <c r="B620" s="205" t="s">
        <v>2280</v>
      </c>
      <c r="C620" s="298" t="s">
        <v>71</v>
      </c>
      <c r="D620" s="392">
        <v>1136.752</v>
      </c>
      <c r="E620" s="394"/>
      <c r="F620" s="203" t="s">
        <v>1405</v>
      </c>
      <c r="G620" s="204" t="s">
        <v>1445</v>
      </c>
    </row>
    <row r="621" spans="1:7" s="285" customFormat="1" x14ac:dyDescent="0.3">
      <c r="A621" s="292" t="s">
        <v>79</v>
      </c>
      <c r="B621" s="205" t="s">
        <v>2281</v>
      </c>
      <c r="C621" s="298" t="s">
        <v>71</v>
      </c>
      <c r="D621" s="392">
        <v>1137.44</v>
      </c>
      <c r="E621" s="394"/>
      <c r="F621" s="203" t="s">
        <v>1405</v>
      </c>
      <c r="G621" s="204" t="s">
        <v>1446</v>
      </c>
    </row>
    <row r="622" spans="1:7" s="285" customFormat="1" x14ac:dyDescent="0.3">
      <c r="A622" s="292" t="s">
        <v>79</v>
      </c>
      <c r="B622" s="205" t="s">
        <v>2281</v>
      </c>
      <c r="C622" s="298" t="s">
        <v>71</v>
      </c>
      <c r="D622" s="392">
        <v>1137.44</v>
      </c>
      <c r="E622" s="394"/>
      <c r="F622" s="203" t="s">
        <v>1405</v>
      </c>
      <c r="G622" s="204" t="s">
        <v>1446</v>
      </c>
    </row>
    <row r="623" spans="1:7" s="285" customFormat="1" x14ac:dyDescent="0.3">
      <c r="A623" s="292" t="s">
        <v>79</v>
      </c>
      <c r="B623" s="205" t="s">
        <v>2281</v>
      </c>
      <c r="C623" s="298" t="s">
        <v>71</v>
      </c>
      <c r="D623" s="392">
        <v>1137.44</v>
      </c>
      <c r="E623" s="394"/>
      <c r="F623" s="203" t="s">
        <v>1405</v>
      </c>
      <c r="G623" s="204" t="s">
        <v>1446</v>
      </c>
    </row>
    <row r="624" spans="1:7" s="285" customFormat="1" x14ac:dyDescent="0.3">
      <c r="A624" s="292" t="s">
        <v>79</v>
      </c>
      <c r="B624" s="205" t="s">
        <v>2281</v>
      </c>
      <c r="C624" s="298" t="s">
        <v>71</v>
      </c>
      <c r="D624" s="392">
        <v>1137.44</v>
      </c>
      <c r="E624" s="394"/>
      <c r="F624" s="203" t="s">
        <v>1405</v>
      </c>
      <c r="G624" s="204" t="s">
        <v>1446</v>
      </c>
    </row>
    <row r="625" spans="1:7" s="285" customFormat="1" x14ac:dyDescent="0.3">
      <c r="A625" s="292" t="s">
        <v>79</v>
      </c>
      <c r="B625" s="205" t="s">
        <v>2281</v>
      </c>
      <c r="C625" s="298" t="s">
        <v>71</v>
      </c>
      <c r="D625" s="392">
        <v>1137.44</v>
      </c>
      <c r="E625" s="394"/>
      <c r="F625" s="203" t="s">
        <v>1405</v>
      </c>
      <c r="G625" s="204" t="s">
        <v>1446</v>
      </c>
    </row>
    <row r="626" spans="1:7" s="285" customFormat="1" x14ac:dyDescent="0.3">
      <c r="A626" s="292" t="s">
        <v>79</v>
      </c>
      <c r="B626" s="205" t="s">
        <v>2281</v>
      </c>
      <c r="C626" s="298" t="s">
        <v>71</v>
      </c>
      <c r="D626" s="392">
        <v>1137.44</v>
      </c>
      <c r="E626" s="394"/>
      <c r="F626" s="203" t="s">
        <v>1405</v>
      </c>
      <c r="G626" s="204" t="s">
        <v>1446</v>
      </c>
    </row>
    <row r="627" spans="1:7" s="285" customFormat="1" x14ac:dyDescent="0.3">
      <c r="A627" s="292" t="s">
        <v>79</v>
      </c>
      <c r="B627" s="205" t="s">
        <v>2281</v>
      </c>
      <c r="C627" s="298" t="s">
        <v>71</v>
      </c>
      <c r="D627" s="392">
        <v>1137.44</v>
      </c>
      <c r="E627" s="394"/>
      <c r="F627" s="203" t="s">
        <v>1405</v>
      </c>
      <c r="G627" s="204" t="s">
        <v>1446</v>
      </c>
    </row>
    <row r="628" spans="1:7" s="285" customFormat="1" x14ac:dyDescent="0.3">
      <c r="A628" s="292" t="s">
        <v>79</v>
      </c>
      <c r="B628" s="205" t="s">
        <v>2281</v>
      </c>
      <c r="C628" s="298" t="s">
        <v>71</v>
      </c>
      <c r="D628" s="392">
        <v>1137.44</v>
      </c>
      <c r="E628" s="394"/>
      <c r="F628" s="203" t="s">
        <v>1405</v>
      </c>
      <c r="G628" s="204" t="s">
        <v>1446</v>
      </c>
    </row>
    <row r="629" spans="1:7" s="285" customFormat="1" x14ac:dyDescent="0.3">
      <c r="A629" s="292" t="s">
        <v>79</v>
      </c>
      <c r="B629" s="205" t="s">
        <v>2281</v>
      </c>
      <c r="C629" s="298" t="s">
        <v>71</v>
      </c>
      <c r="D629" s="392">
        <v>1137.44</v>
      </c>
      <c r="E629" s="394"/>
      <c r="F629" s="203" t="s">
        <v>1405</v>
      </c>
      <c r="G629" s="204" t="s">
        <v>1446</v>
      </c>
    </row>
    <row r="630" spans="1:7" s="285" customFormat="1" x14ac:dyDescent="0.3">
      <c r="A630" s="292" t="s">
        <v>79</v>
      </c>
      <c r="B630" s="205" t="s">
        <v>2281</v>
      </c>
      <c r="C630" s="298" t="s">
        <v>71</v>
      </c>
      <c r="D630" s="392">
        <v>1137.44</v>
      </c>
      <c r="E630" s="394"/>
      <c r="F630" s="203" t="s">
        <v>1405</v>
      </c>
      <c r="G630" s="204" t="s">
        <v>1446</v>
      </c>
    </row>
    <row r="631" spans="1:7" s="285" customFormat="1" x14ac:dyDescent="0.3">
      <c r="A631" s="292" t="s">
        <v>79</v>
      </c>
      <c r="B631" s="205" t="s">
        <v>2281</v>
      </c>
      <c r="C631" s="298" t="s">
        <v>71</v>
      </c>
      <c r="D631" s="392">
        <v>1137.44</v>
      </c>
      <c r="E631" s="394"/>
      <c r="F631" s="203" t="s">
        <v>1405</v>
      </c>
      <c r="G631" s="204" t="s">
        <v>1446</v>
      </c>
    </row>
    <row r="632" spans="1:7" s="285" customFormat="1" x14ac:dyDescent="0.3">
      <c r="A632" s="292" t="s">
        <v>79</v>
      </c>
      <c r="B632" s="205" t="s">
        <v>2281</v>
      </c>
      <c r="C632" s="298" t="s">
        <v>71</v>
      </c>
      <c r="D632" s="392">
        <v>1137.44</v>
      </c>
      <c r="E632" s="394"/>
      <c r="F632" s="203" t="s">
        <v>1405</v>
      </c>
      <c r="G632" s="204" t="s">
        <v>1446</v>
      </c>
    </row>
    <row r="633" spans="1:7" s="285" customFormat="1" x14ac:dyDescent="0.3">
      <c r="A633" s="292" t="s">
        <v>79</v>
      </c>
      <c r="B633" s="205" t="s">
        <v>2281</v>
      </c>
      <c r="C633" s="298" t="s">
        <v>71</v>
      </c>
      <c r="D633" s="392">
        <v>1137.44</v>
      </c>
      <c r="E633" s="394"/>
      <c r="F633" s="203" t="s">
        <v>1405</v>
      </c>
      <c r="G633" s="204" t="s">
        <v>1446</v>
      </c>
    </row>
    <row r="634" spans="1:7" s="285" customFormat="1" x14ac:dyDescent="0.3">
      <c r="A634" s="292" t="s">
        <v>79</v>
      </c>
      <c r="B634" s="205" t="s">
        <v>2281</v>
      </c>
      <c r="C634" s="298" t="s">
        <v>71</v>
      </c>
      <c r="D634" s="392">
        <v>1137.44</v>
      </c>
      <c r="E634" s="394"/>
      <c r="F634" s="203" t="s">
        <v>1405</v>
      </c>
      <c r="G634" s="204" t="s">
        <v>1446</v>
      </c>
    </row>
    <row r="635" spans="1:7" s="285" customFormat="1" x14ac:dyDescent="0.3">
      <c r="A635" s="292" t="s">
        <v>79</v>
      </c>
      <c r="B635" s="205" t="s">
        <v>2281</v>
      </c>
      <c r="C635" s="298" t="s">
        <v>71</v>
      </c>
      <c r="D635" s="392">
        <v>1137.44</v>
      </c>
      <c r="E635" s="394"/>
      <c r="F635" s="203" t="s">
        <v>1405</v>
      </c>
      <c r="G635" s="204" t="s">
        <v>1446</v>
      </c>
    </row>
    <row r="636" spans="1:7" s="285" customFormat="1" x14ac:dyDescent="0.3">
      <c r="A636" s="292" t="s">
        <v>79</v>
      </c>
      <c r="B636" s="205" t="s">
        <v>2281</v>
      </c>
      <c r="C636" s="298" t="s">
        <v>71</v>
      </c>
      <c r="D636" s="392">
        <v>1137.44</v>
      </c>
      <c r="E636" s="394"/>
      <c r="F636" s="203" t="s">
        <v>1405</v>
      </c>
      <c r="G636" s="204" t="s">
        <v>1446</v>
      </c>
    </row>
    <row r="637" spans="1:7" s="285" customFormat="1" x14ac:dyDescent="0.3">
      <c r="A637" s="292" t="s">
        <v>79</v>
      </c>
      <c r="B637" s="205" t="s">
        <v>2281</v>
      </c>
      <c r="C637" s="298" t="s">
        <v>71</v>
      </c>
      <c r="D637" s="392">
        <v>1137.44</v>
      </c>
      <c r="E637" s="394"/>
      <c r="F637" s="203" t="s">
        <v>1405</v>
      </c>
      <c r="G637" s="204" t="s">
        <v>1446</v>
      </c>
    </row>
    <row r="638" spans="1:7" s="285" customFormat="1" ht="19.5" customHeight="1" x14ac:dyDescent="0.3">
      <c r="A638" s="292" t="s">
        <v>79</v>
      </c>
      <c r="B638" s="205" t="s">
        <v>2281</v>
      </c>
      <c r="C638" s="298" t="s">
        <v>71</v>
      </c>
      <c r="D638" s="392">
        <v>1137.44</v>
      </c>
      <c r="E638" s="394"/>
      <c r="F638" s="203" t="s">
        <v>1405</v>
      </c>
      <c r="G638" s="204" t="s">
        <v>1448</v>
      </c>
    </row>
    <row r="639" spans="1:7" s="285" customFormat="1" ht="17.25" customHeight="1" x14ac:dyDescent="0.3">
      <c r="A639" s="292" t="s">
        <v>79</v>
      </c>
      <c r="B639" s="205" t="s">
        <v>2282</v>
      </c>
      <c r="C639" s="298" t="s">
        <v>71</v>
      </c>
      <c r="D639" s="392">
        <v>1197</v>
      </c>
      <c r="E639" s="394"/>
      <c r="F639" s="203" t="s">
        <v>1405</v>
      </c>
      <c r="G639" s="204" t="s">
        <v>1448</v>
      </c>
    </row>
    <row r="640" spans="1:7" s="285" customFormat="1" ht="15" customHeight="1" x14ac:dyDescent="0.3">
      <c r="A640" s="292" t="s">
        <v>79</v>
      </c>
      <c r="B640" s="205" t="s">
        <v>2282</v>
      </c>
      <c r="C640" s="298" t="s">
        <v>71</v>
      </c>
      <c r="D640" s="392">
        <v>1197</v>
      </c>
      <c r="E640" s="394"/>
      <c r="F640" s="203" t="s">
        <v>1405</v>
      </c>
      <c r="G640" s="204" t="s">
        <v>1448</v>
      </c>
    </row>
    <row r="641" spans="1:7" s="285" customFormat="1" ht="16.5" customHeight="1" x14ac:dyDescent="0.3">
      <c r="A641" s="292" t="s">
        <v>79</v>
      </c>
      <c r="B641" s="205" t="s">
        <v>2282</v>
      </c>
      <c r="C641" s="298" t="s">
        <v>71</v>
      </c>
      <c r="D641" s="392">
        <v>1197</v>
      </c>
      <c r="E641" s="394"/>
      <c r="F641" s="203" t="s">
        <v>1405</v>
      </c>
      <c r="G641" s="204" t="s">
        <v>1448</v>
      </c>
    </row>
    <row r="642" spans="1:7" s="285" customFormat="1" ht="18.75" customHeight="1" x14ac:dyDescent="0.3">
      <c r="A642" s="292" t="s">
        <v>79</v>
      </c>
      <c r="B642" s="205" t="s">
        <v>2282</v>
      </c>
      <c r="C642" s="298" t="s">
        <v>71</v>
      </c>
      <c r="D642" s="392">
        <v>1197</v>
      </c>
      <c r="E642" s="394"/>
      <c r="F642" s="203" t="s">
        <v>1405</v>
      </c>
      <c r="G642" s="204" t="s">
        <v>1448</v>
      </c>
    </row>
    <row r="643" spans="1:7" s="285" customFormat="1" ht="18" customHeight="1" x14ac:dyDescent="0.3">
      <c r="A643" s="292" t="s">
        <v>79</v>
      </c>
      <c r="B643" s="205" t="s">
        <v>2282</v>
      </c>
      <c r="C643" s="298" t="s">
        <v>71</v>
      </c>
      <c r="D643" s="392">
        <v>1197</v>
      </c>
      <c r="E643" s="394"/>
      <c r="F643" s="203" t="s">
        <v>1405</v>
      </c>
      <c r="G643" s="204" t="s">
        <v>1448</v>
      </c>
    </row>
    <row r="644" spans="1:7" s="285" customFormat="1" ht="17.25" customHeight="1" x14ac:dyDescent="0.3">
      <c r="A644" s="292" t="s">
        <v>79</v>
      </c>
      <c r="B644" s="205" t="s">
        <v>2282</v>
      </c>
      <c r="C644" s="298" t="s">
        <v>71</v>
      </c>
      <c r="D644" s="392">
        <v>1197</v>
      </c>
      <c r="E644" s="394"/>
      <c r="F644" s="203" t="s">
        <v>1405</v>
      </c>
      <c r="G644" s="204" t="s">
        <v>1448</v>
      </c>
    </row>
    <row r="645" spans="1:7" s="285" customFormat="1" ht="18" customHeight="1" x14ac:dyDescent="0.3">
      <c r="A645" s="292" t="s">
        <v>79</v>
      </c>
      <c r="B645" s="205" t="s">
        <v>2282</v>
      </c>
      <c r="C645" s="298" t="s">
        <v>71</v>
      </c>
      <c r="D645" s="392">
        <v>1197</v>
      </c>
      <c r="E645" s="394"/>
      <c r="F645" s="203" t="s">
        <v>1405</v>
      </c>
      <c r="G645" s="204" t="s">
        <v>1448</v>
      </c>
    </row>
    <row r="646" spans="1:7" s="285" customFormat="1" ht="19.5" customHeight="1" x14ac:dyDescent="0.3">
      <c r="A646" s="292" t="s">
        <v>79</v>
      </c>
      <c r="B646" s="205" t="s">
        <v>2282</v>
      </c>
      <c r="C646" s="298" t="s">
        <v>71</v>
      </c>
      <c r="D646" s="392">
        <v>1197</v>
      </c>
      <c r="E646" s="394"/>
      <c r="F646" s="203" t="s">
        <v>1405</v>
      </c>
      <c r="G646" s="204" t="s">
        <v>1448</v>
      </c>
    </row>
    <row r="647" spans="1:7" s="285" customFormat="1" ht="18" customHeight="1" x14ac:dyDescent="0.3">
      <c r="A647" s="292" t="s">
        <v>79</v>
      </c>
      <c r="B647" s="205" t="s">
        <v>2282</v>
      </c>
      <c r="C647" s="298" t="s">
        <v>71</v>
      </c>
      <c r="D647" s="392">
        <v>1197</v>
      </c>
      <c r="E647" s="394"/>
      <c r="F647" s="203" t="s">
        <v>1405</v>
      </c>
      <c r="G647" s="204" t="s">
        <v>1448</v>
      </c>
    </row>
    <row r="648" spans="1:7" s="285" customFormat="1" ht="20.25" customHeight="1" x14ac:dyDescent="0.3">
      <c r="A648" s="292" t="s">
        <v>79</v>
      </c>
      <c r="B648" s="205" t="s">
        <v>2283</v>
      </c>
      <c r="C648" s="298" t="s">
        <v>71</v>
      </c>
      <c r="D648" s="392">
        <v>1197</v>
      </c>
      <c r="E648" s="394"/>
      <c r="F648" s="203" t="s">
        <v>1405</v>
      </c>
      <c r="G648" s="204" t="s">
        <v>1448</v>
      </c>
    </row>
    <row r="649" spans="1:7" s="285" customFormat="1" ht="18.75" customHeight="1" x14ac:dyDescent="0.3">
      <c r="A649" s="292" t="s">
        <v>79</v>
      </c>
      <c r="B649" s="205" t="s">
        <v>2283</v>
      </c>
      <c r="C649" s="298" t="s">
        <v>71</v>
      </c>
      <c r="D649" s="392">
        <v>1197</v>
      </c>
      <c r="E649" s="394"/>
      <c r="F649" s="203" t="s">
        <v>1405</v>
      </c>
      <c r="G649" s="204" t="s">
        <v>1448</v>
      </c>
    </row>
    <row r="650" spans="1:7" s="285" customFormat="1" ht="20.25" customHeight="1" x14ac:dyDescent="0.3">
      <c r="A650" s="292" t="s">
        <v>79</v>
      </c>
      <c r="B650" s="205" t="s">
        <v>2283</v>
      </c>
      <c r="C650" s="298" t="s">
        <v>71</v>
      </c>
      <c r="D650" s="392">
        <v>1197</v>
      </c>
      <c r="E650" s="394"/>
      <c r="F650" s="203" t="s">
        <v>1405</v>
      </c>
      <c r="G650" s="204" t="s">
        <v>1448</v>
      </c>
    </row>
    <row r="651" spans="1:7" s="285" customFormat="1" ht="20.25" customHeight="1" x14ac:dyDescent="0.3">
      <c r="A651" s="292" t="s">
        <v>79</v>
      </c>
      <c r="B651" s="205" t="s">
        <v>2283</v>
      </c>
      <c r="C651" s="298" t="s">
        <v>71</v>
      </c>
      <c r="D651" s="392">
        <v>1197</v>
      </c>
      <c r="E651" s="394"/>
      <c r="F651" s="203" t="s">
        <v>1405</v>
      </c>
      <c r="G651" s="204" t="s">
        <v>1448</v>
      </c>
    </row>
    <row r="652" spans="1:7" s="285" customFormat="1" x14ac:dyDescent="0.3">
      <c r="A652" s="292" t="s">
        <v>79</v>
      </c>
      <c r="B652" s="205" t="s">
        <v>2283</v>
      </c>
      <c r="C652" s="298" t="s">
        <v>71</v>
      </c>
      <c r="D652" s="392">
        <v>1197</v>
      </c>
      <c r="E652" s="394"/>
      <c r="F652" s="203" t="s">
        <v>1405</v>
      </c>
      <c r="G652" s="204" t="s">
        <v>1449</v>
      </c>
    </row>
    <row r="653" spans="1:7" s="285" customFormat="1" x14ac:dyDescent="0.3">
      <c r="A653" s="292" t="s">
        <v>79</v>
      </c>
      <c r="B653" s="205" t="s">
        <v>2283</v>
      </c>
      <c r="C653" s="298" t="s">
        <v>71</v>
      </c>
      <c r="D653" s="392">
        <v>1197</v>
      </c>
      <c r="E653" s="394"/>
      <c r="F653" s="203" t="s">
        <v>1405</v>
      </c>
      <c r="G653" s="204" t="s">
        <v>1449</v>
      </c>
    </row>
    <row r="654" spans="1:7" s="285" customFormat="1" x14ac:dyDescent="0.3">
      <c r="A654" s="292" t="s">
        <v>79</v>
      </c>
      <c r="B654" s="205" t="s">
        <v>2283</v>
      </c>
      <c r="C654" s="298" t="s">
        <v>71</v>
      </c>
      <c r="D654" s="392">
        <v>1197</v>
      </c>
      <c r="E654" s="394"/>
      <c r="F654" s="203" t="s">
        <v>1405</v>
      </c>
      <c r="G654" s="204" t="s">
        <v>1449</v>
      </c>
    </row>
    <row r="655" spans="1:7" s="285" customFormat="1" x14ac:dyDescent="0.3">
      <c r="A655" s="292" t="s">
        <v>79</v>
      </c>
      <c r="B655" s="205" t="s">
        <v>2283</v>
      </c>
      <c r="C655" s="298" t="s">
        <v>71</v>
      </c>
      <c r="D655" s="392">
        <v>1197</v>
      </c>
      <c r="E655" s="394"/>
      <c r="F655" s="203" t="s">
        <v>1405</v>
      </c>
      <c r="G655" s="204" t="s">
        <v>1450</v>
      </c>
    </row>
    <row r="656" spans="1:7" s="285" customFormat="1" x14ac:dyDescent="0.3">
      <c r="A656" s="292" t="s">
        <v>79</v>
      </c>
      <c r="B656" s="205" t="s">
        <v>2283</v>
      </c>
      <c r="C656" s="298" t="s">
        <v>71</v>
      </c>
      <c r="D656" s="392">
        <v>1197</v>
      </c>
      <c r="E656" s="394"/>
      <c r="F656" s="203" t="s">
        <v>1405</v>
      </c>
      <c r="G656" s="204" t="s">
        <v>1450</v>
      </c>
    </row>
    <row r="657" spans="1:7" s="285" customFormat="1" x14ac:dyDescent="0.3">
      <c r="A657" s="292" t="s">
        <v>79</v>
      </c>
      <c r="B657" s="205" t="s">
        <v>2283</v>
      </c>
      <c r="C657" s="298" t="s">
        <v>71</v>
      </c>
      <c r="D657" s="392">
        <v>1197</v>
      </c>
      <c r="E657" s="394"/>
      <c r="F657" s="203" t="s">
        <v>1405</v>
      </c>
      <c r="G657" s="204" t="s">
        <v>1451</v>
      </c>
    </row>
    <row r="658" spans="1:7" s="285" customFormat="1" x14ac:dyDescent="0.3">
      <c r="A658" s="292" t="s">
        <v>79</v>
      </c>
      <c r="B658" s="205" t="s">
        <v>2283</v>
      </c>
      <c r="C658" s="298" t="s">
        <v>71</v>
      </c>
      <c r="D658" s="392">
        <v>1197</v>
      </c>
      <c r="E658" s="394"/>
      <c r="F658" s="203" t="s">
        <v>1405</v>
      </c>
      <c r="G658" s="204" t="s">
        <v>1451</v>
      </c>
    </row>
    <row r="659" spans="1:7" s="285" customFormat="1" x14ac:dyDescent="0.3">
      <c r="A659" s="292" t="s">
        <v>79</v>
      </c>
      <c r="B659" s="205" t="s">
        <v>2283</v>
      </c>
      <c r="C659" s="298" t="s">
        <v>71</v>
      </c>
      <c r="D659" s="392">
        <v>1197</v>
      </c>
      <c r="E659" s="394"/>
      <c r="F659" s="203" t="s">
        <v>1405</v>
      </c>
      <c r="G659" s="204" t="s">
        <v>1451</v>
      </c>
    </row>
    <row r="660" spans="1:7" s="285" customFormat="1" x14ac:dyDescent="0.3">
      <c r="A660" s="292" t="s">
        <v>79</v>
      </c>
      <c r="B660" s="205" t="s">
        <v>2283</v>
      </c>
      <c r="C660" s="298" t="s">
        <v>71</v>
      </c>
      <c r="D660" s="392">
        <v>1197</v>
      </c>
      <c r="E660" s="394"/>
      <c r="F660" s="203" t="s">
        <v>1405</v>
      </c>
      <c r="G660" s="204" t="s">
        <v>1420</v>
      </c>
    </row>
    <row r="661" spans="1:7" s="285" customFormat="1" x14ac:dyDescent="0.3">
      <c r="A661" s="292" t="s">
        <v>79</v>
      </c>
      <c r="B661" s="205" t="s">
        <v>2283</v>
      </c>
      <c r="C661" s="298" t="s">
        <v>71</v>
      </c>
      <c r="D661" s="392">
        <v>1197</v>
      </c>
      <c r="E661" s="394"/>
      <c r="F661" s="203" t="s">
        <v>1405</v>
      </c>
      <c r="G661" s="204" t="s">
        <v>1420</v>
      </c>
    </row>
    <row r="662" spans="1:7" s="305" customFormat="1" x14ac:dyDescent="0.3">
      <c r="A662" s="303" t="s">
        <v>79</v>
      </c>
      <c r="B662" s="205" t="s">
        <v>2283</v>
      </c>
      <c r="C662" s="298" t="s">
        <v>71</v>
      </c>
      <c r="D662" s="392">
        <v>1197</v>
      </c>
      <c r="E662" s="396"/>
      <c r="F662" s="203" t="s">
        <v>1405</v>
      </c>
      <c r="G662" s="304" t="s">
        <v>1452</v>
      </c>
    </row>
    <row r="663" spans="1:7" s="305" customFormat="1" x14ac:dyDescent="0.3">
      <c r="A663" s="303" t="s">
        <v>79</v>
      </c>
      <c r="B663" s="205" t="s">
        <v>2283</v>
      </c>
      <c r="C663" s="298" t="s">
        <v>71</v>
      </c>
      <c r="D663" s="392">
        <v>1197</v>
      </c>
      <c r="E663" s="396"/>
      <c r="F663" s="203" t="s">
        <v>1405</v>
      </c>
      <c r="G663" s="304" t="s">
        <v>1452</v>
      </c>
    </row>
    <row r="664" spans="1:7" s="305" customFormat="1" x14ac:dyDescent="0.3">
      <c r="A664" s="303" t="s">
        <v>79</v>
      </c>
      <c r="B664" s="205" t="s">
        <v>2283</v>
      </c>
      <c r="C664" s="298" t="s">
        <v>71</v>
      </c>
      <c r="D664" s="392">
        <v>1197</v>
      </c>
      <c r="E664" s="396"/>
      <c r="F664" s="203" t="s">
        <v>1405</v>
      </c>
      <c r="G664" s="304" t="s">
        <v>1452</v>
      </c>
    </row>
    <row r="665" spans="1:7" s="305" customFormat="1" x14ac:dyDescent="0.3">
      <c r="A665" s="303" t="s">
        <v>79</v>
      </c>
      <c r="B665" s="205" t="s">
        <v>2283</v>
      </c>
      <c r="C665" s="298" t="s">
        <v>71</v>
      </c>
      <c r="D665" s="392">
        <v>1197</v>
      </c>
      <c r="E665" s="396"/>
      <c r="F665" s="203" t="s">
        <v>1405</v>
      </c>
      <c r="G665" s="304" t="s">
        <v>1452</v>
      </c>
    </row>
    <row r="666" spans="1:7" s="305" customFormat="1" x14ac:dyDescent="0.3">
      <c r="A666" s="303" t="s">
        <v>79</v>
      </c>
      <c r="B666" s="205" t="s">
        <v>2283</v>
      </c>
      <c r="C666" s="298" t="s">
        <v>71</v>
      </c>
      <c r="D666" s="392">
        <v>1197</v>
      </c>
      <c r="E666" s="396"/>
      <c r="F666" s="203" t="s">
        <v>1405</v>
      </c>
      <c r="G666" s="304" t="s">
        <v>1452</v>
      </c>
    </row>
    <row r="667" spans="1:7" s="305" customFormat="1" x14ac:dyDescent="0.3">
      <c r="A667" s="303" t="s">
        <v>79</v>
      </c>
      <c r="B667" s="205" t="s">
        <v>2283</v>
      </c>
      <c r="C667" s="298" t="s">
        <v>71</v>
      </c>
      <c r="D667" s="392">
        <v>1197</v>
      </c>
      <c r="E667" s="396"/>
      <c r="F667" s="203" t="s">
        <v>1405</v>
      </c>
      <c r="G667" s="304" t="s">
        <v>1452</v>
      </c>
    </row>
    <row r="668" spans="1:7" s="305" customFormat="1" x14ac:dyDescent="0.3">
      <c r="A668" s="303" t="s">
        <v>79</v>
      </c>
      <c r="B668" s="205" t="s">
        <v>2284</v>
      </c>
      <c r="C668" s="298" t="s">
        <v>71</v>
      </c>
      <c r="D668" s="392">
        <v>49.05</v>
      </c>
      <c r="E668" s="396"/>
      <c r="F668" s="203" t="s">
        <v>1405</v>
      </c>
      <c r="G668" s="304" t="s">
        <v>1452</v>
      </c>
    </row>
    <row r="669" spans="1:7" s="305" customFormat="1" x14ac:dyDescent="0.3">
      <c r="A669" s="303" t="s">
        <v>79</v>
      </c>
      <c r="B669" s="205" t="s">
        <v>2284</v>
      </c>
      <c r="C669" s="298" t="s">
        <v>71</v>
      </c>
      <c r="D669" s="392">
        <v>49.05</v>
      </c>
      <c r="E669" s="396"/>
      <c r="F669" s="203" t="s">
        <v>1405</v>
      </c>
      <c r="G669" s="304" t="s">
        <v>1452</v>
      </c>
    </row>
    <row r="670" spans="1:7" s="305" customFormat="1" x14ac:dyDescent="0.3">
      <c r="A670" s="303" t="s">
        <v>79</v>
      </c>
      <c r="B670" s="205" t="s">
        <v>2284</v>
      </c>
      <c r="C670" s="298" t="s">
        <v>71</v>
      </c>
      <c r="D670" s="392">
        <v>49.05</v>
      </c>
      <c r="E670" s="396"/>
      <c r="F670" s="203" t="s">
        <v>1405</v>
      </c>
      <c r="G670" s="304" t="s">
        <v>1452</v>
      </c>
    </row>
    <row r="671" spans="1:7" s="305" customFormat="1" x14ac:dyDescent="0.3">
      <c r="A671" s="303" t="s">
        <v>79</v>
      </c>
      <c r="B671" s="205" t="s">
        <v>2284</v>
      </c>
      <c r="C671" s="298" t="s">
        <v>71</v>
      </c>
      <c r="D671" s="392">
        <v>49.05</v>
      </c>
      <c r="E671" s="396"/>
      <c r="F671" s="203" t="s">
        <v>1405</v>
      </c>
      <c r="G671" s="304" t="s">
        <v>1452</v>
      </c>
    </row>
    <row r="672" spans="1:7" s="305" customFormat="1" x14ac:dyDescent="0.3">
      <c r="A672" s="303" t="s">
        <v>79</v>
      </c>
      <c r="B672" s="205" t="s">
        <v>2284</v>
      </c>
      <c r="C672" s="298" t="s">
        <v>71</v>
      </c>
      <c r="D672" s="392">
        <v>49.05</v>
      </c>
      <c r="E672" s="396"/>
      <c r="F672" s="203" t="s">
        <v>1405</v>
      </c>
      <c r="G672" s="304" t="s">
        <v>1452</v>
      </c>
    </row>
    <row r="673" spans="1:7" s="305" customFormat="1" x14ac:dyDescent="0.3">
      <c r="A673" s="303" t="s">
        <v>79</v>
      </c>
      <c r="B673" s="205" t="s">
        <v>2284</v>
      </c>
      <c r="C673" s="298" t="s">
        <v>71</v>
      </c>
      <c r="D673" s="392">
        <v>49.05</v>
      </c>
      <c r="E673" s="396"/>
      <c r="F673" s="203" t="s">
        <v>1405</v>
      </c>
      <c r="G673" s="304" t="s">
        <v>1452</v>
      </c>
    </row>
    <row r="674" spans="1:7" s="305" customFormat="1" x14ac:dyDescent="0.3">
      <c r="A674" s="303" t="s">
        <v>79</v>
      </c>
      <c r="B674" s="205" t="s">
        <v>2284</v>
      </c>
      <c r="C674" s="298" t="s">
        <v>71</v>
      </c>
      <c r="D674" s="392">
        <v>49.05</v>
      </c>
      <c r="E674" s="396"/>
      <c r="F674" s="203" t="s">
        <v>1405</v>
      </c>
      <c r="G674" s="304" t="s">
        <v>1452</v>
      </c>
    </row>
    <row r="675" spans="1:7" s="305" customFormat="1" x14ac:dyDescent="0.3">
      <c r="A675" s="303" t="s">
        <v>79</v>
      </c>
      <c r="B675" s="205" t="s">
        <v>2284</v>
      </c>
      <c r="C675" s="298" t="s">
        <v>71</v>
      </c>
      <c r="D675" s="392">
        <v>49.05</v>
      </c>
      <c r="E675" s="396"/>
      <c r="F675" s="203" t="s">
        <v>1405</v>
      </c>
      <c r="G675" s="304" t="s">
        <v>1452</v>
      </c>
    </row>
    <row r="676" spans="1:7" s="305" customFormat="1" x14ac:dyDescent="0.3">
      <c r="A676" s="303" t="s">
        <v>79</v>
      </c>
      <c r="B676" s="205" t="s">
        <v>2284</v>
      </c>
      <c r="C676" s="298" t="s">
        <v>71</v>
      </c>
      <c r="D676" s="392">
        <v>49.05</v>
      </c>
      <c r="E676" s="396"/>
      <c r="F676" s="203" t="s">
        <v>1405</v>
      </c>
      <c r="G676" s="304" t="s">
        <v>1452</v>
      </c>
    </row>
    <row r="677" spans="1:7" s="305" customFormat="1" x14ac:dyDescent="0.3">
      <c r="A677" s="303" t="s">
        <v>79</v>
      </c>
      <c r="B677" s="205" t="s">
        <v>2284</v>
      </c>
      <c r="C677" s="298" t="s">
        <v>71</v>
      </c>
      <c r="D677" s="392">
        <v>49.05</v>
      </c>
      <c r="E677" s="396"/>
      <c r="F677" s="203" t="s">
        <v>1405</v>
      </c>
      <c r="G677" s="304" t="s">
        <v>1452</v>
      </c>
    </row>
    <row r="678" spans="1:7" s="305" customFormat="1" x14ac:dyDescent="0.3">
      <c r="A678" s="303" t="s">
        <v>79</v>
      </c>
      <c r="B678" s="205" t="s">
        <v>2284</v>
      </c>
      <c r="C678" s="298" t="s">
        <v>71</v>
      </c>
      <c r="D678" s="392">
        <v>49.05</v>
      </c>
      <c r="E678" s="396"/>
      <c r="F678" s="203" t="s">
        <v>1405</v>
      </c>
      <c r="G678" s="304" t="s">
        <v>1452</v>
      </c>
    </row>
    <row r="679" spans="1:7" s="305" customFormat="1" x14ac:dyDescent="0.3">
      <c r="A679" s="303" t="s">
        <v>79</v>
      </c>
      <c r="B679" s="205" t="s">
        <v>2284</v>
      </c>
      <c r="C679" s="298" t="s">
        <v>71</v>
      </c>
      <c r="D679" s="392">
        <v>49.05</v>
      </c>
      <c r="E679" s="396"/>
      <c r="F679" s="203" t="s">
        <v>1405</v>
      </c>
      <c r="G679" s="304" t="s">
        <v>1452</v>
      </c>
    </row>
    <row r="680" spans="1:7" s="305" customFormat="1" x14ac:dyDescent="0.3">
      <c r="A680" s="303" t="s">
        <v>79</v>
      </c>
      <c r="B680" s="205" t="s">
        <v>2284</v>
      </c>
      <c r="C680" s="298" t="s">
        <v>71</v>
      </c>
      <c r="D680" s="392">
        <v>49.05</v>
      </c>
      <c r="E680" s="396"/>
      <c r="F680" s="203" t="s">
        <v>1405</v>
      </c>
      <c r="G680" s="304" t="s">
        <v>1452</v>
      </c>
    </row>
    <row r="681" spans="1:7" s="305" customFormat="1" x14ac:dyDescent="0.3">
      <c r="A681" s="303" t="s">
        <v>79</v>
      </c>
      <c r="B681" s="205" t="s">
        <v>2284</v>
      </c>
      <c r="C681" s="298" t="s">
        <v>71</v>
      </c>
      <c r="D681" s="392">
        <v>49.05</v>
      </c>
      <c r="E681" s="396"/>
      <c r="F681" s="203" t="s">
        <v>1405</v>
      </c>
      <c r="G681" s="304" t="s">
        <v>1452</v>
      </c>
    </row>
    <row r="682" spans="1:7" s="305" customFormat="1" x14ac:dyDescent="0.3">
      <c r="A682" s="303" t="s">
        <v>79</v>
      </c>
      <c r="B682" s="205" t="s">
        <v>2284</v>
      </c>
      <c r="C682" s="298" t="s">
        <v>71</v>
      </c>
      <c r="D682" s="392">
        <v>49.05</v>
      </c>
      <c r="E682" s="396"/>
      <c r="F682" s="203" t="s">
        <v>1405</v>
      </c>
      <c r="G682" s="304" t="s">
        <v>1452</v>
      </c>
    </row>
    <row r="683" spans="1:7" s="305" customFormat="1" x14ac:dyDescent="0.3">
      <c r="A683" s="303" t="s">
        <v>79</v>
      </c>
      <c r="B683" s="205" t="s">
        <v>2284</v>
      </c>
      <c r="C683" s="298" t="s">
        <v>71</v>
      </c>
      <c r="D683" s="392">
        <v>49.05</v>
      </c>
      <c r="E683" s="396"/>
      <c r="F683" s="203" t="s">
        <v>1405</v>
      </c>
      <c r="G683" s="304" t="s">
        <v>1452</v>
      </c>
    </row>
    <row r="684" spans="1:7" s="305" customFormat="1" x14ac:dyDescent="0.3">
      <c r="A684" s="303" t="s">
        <v>79</v>
      </c>
      <c r="B684" s="205" t="s">
        <v>2284</v>
      </c>
      <c r="C684" s="298" t="s">
        <v>71</v>
      </c>
      <c r="D684" s="392">
        <v>49.05</v>
      </c>
      <c r="E684" s="396"/>
      <c r="F684" s="203" t="s">
        <v>1405</v>
      </c>
      <c r="G684" s="304" t="s">
        <v>1452</v>
      </c>
    </row>
    <row r="685" spans="1:7" s="305" customFormat="1" x14ac:dyDescent="0.3">
      <c r="A685" s="303" t="s">
        <v>79</v>
      </c>
      <c r="B685" s="205" t="s">
        <v>2284</v>
      </c>
      <c r="C685" s="298" t="s">
        <v>71</v>
      </c>
      <c r="D685" s="392">
        <v>49.05</v>
      </c>
      <c r="E685" s="396"/>
      <c r="F685" s="203" t="s">
        <v>1405</v>
      </c>
      <c r="G685" s="304" t="s">
        <v>1452</v>
      </c>
    </row>
    <row r="686" spans="1:7" s="305" customFormat="1" x14ac:dyDescent="0.3">
      <c r="A686" s="303" t="s">
        <v>79</v>
      </c>
      <c r="B686" s="205" t="s">
        <v>2284</v>
      </c>
      <c r="C686" s="298" t="s">
        <v>71</v>
      </c>
      <c r="D686" s="392">
        <v>49.05</v>
      </c>
      <c r="E686" s="396"/>
      <c r="F686" s="203" t="s">
        <v>1405</v>
      </c>
      <c r="G686" s="304" t="s">
        <v>1452</v>
      </c>
    </row>
    <row r="687" spans="1:7" s="305" customFormat="1" x14ac:dyDescent="0.3">
      <c r="A687" s="303" t="s">
        <v>79</v>
      </c>
      <c r="B687" s="205" t="s">
        <v>2284</v>
      </c>
      <c r="C687" s="298" t="s">
        <v>71</v>
      </c>
      <c r="D687" s="392">
        <v>49.05</v>
      </c>
      <c r="E687" s="396"/>
      <c r="F687" s="203" t="s">
        <v>1405</v>
      </c>
      <c r="G687" s="304" t="s">
        <v>1452</v>
      </c>
    </row>
    <row r="688" spans="1:7" s="305" customFormat="1" x14ac:dyDescent="0.3">
      <c r="A688" s="303" t="s">
        <v>79</v>
      </c>
      <c r="B688" s="205" t="s">
        <v>2284</v>
      </c>
      <c r="C688" s="298" t="s">
        <v>71</v>
      </c>
      <c r="D688" s="392">
        <v>49.05</v>
      </c>
      <c r="E688" s="396"/>
      <c r="F688" s="203" t="s">
        <v>1405</v>
      </c>
      <c r="G688" s="304" t="s">
        <v>1452</v>
      </c>
    </row>
    <row r="689" spans="1:7" s="305" customFormat="1" x14ac:dyDescent="0.3">
      <c r="A689" s="303" t="s">
        <v>79</v>
      </c>
      <c r="B689" s="205" t="s">
        <v>2284</v>
      </c>
      <c r="C689" s="298" t="s">
        <v>71</v>
      </c>
      <c r="D689" s="392">
        <v>49.05</v>
      </c>
      <c r="E689" s="396"/>
      <c r="F689" s="203" t="s">
        <v>1405</v>
      </c>
      <c r="G689" s="304" t="s">
        <v>1452</v>
      </c>
    </row>
    <row r="690" spans="1:7" s="305" customFormat="1" x14ac:dyDescent="0.3">
      <c r="A690" s="303" t="s">
        <v>79</v>
      </c>
      <c r="B690" s="205" t="s">
        <v>2284</v>
      </c>
      <c r="C690" s="298" t="s">
        <v>71</v>
      </c>
      <c r="D690" s="392">
        <v>49.05</v>
      </c>
      <c r="E690" s="396"/>
      <c r="F690" s="203" t="s">
        <v>1405</v>
      </c>
      <c r="G690" s="304" t="s">
        <v>1452</v>
      </c>
    </row>
    <row r="691" spans="1:7" s="305" customFormat="1" x14ac:dyDescent="0.3">
      <c r="A691" s="303" t="s">
        <v>79</v>
      </c>
      <c r="B691" s="205" t="s">
        <v>2284</v>
      </c>
      <c r="C691" s="298" t="s">
        <v>71</v>
      </c>
      <c r="D691" s="392">
        <v>49.05</v>
      </c>
      <c r="E691" s="396"/>
      <c r="F691" s="203" t="s">
        <v>1405</v>
      </c>
      <c r="G691" s="304" t="s">
        <v>1452</v>
      </c>
    </row>
    <row r="692" spans="1:7" s="305" customFormat="1" x14ac:dyDescent="0.3">
      <c r="A692" s="303" t="s">
        <v>79</v>
      </c>
      <c r="B692" s="205" t="s">
        <v>2284</v>
      </c>
      <c r="C692" s="298" t="s">
        <v>71</v>
      </c>
      <c r="D692" s="392">
        <v>49.05</v>
      </c>
      <c r="E692" s="396"/>
      <c r="F692" s="203" t="s">
        <v>1405</v>
      </c>
      <c r="G692" s="304" t="s">
        <v>1452</v>
      </c>
    </row>
    <row r="693" spans="1:7" s="305" customFormat="1" x14ac:dyDescent="0.3">
      <c r="A693" s="303" t="s">
        <v>79</v>
      </c>
      <c r="B693" s="205" t="s">
        <v>2284</v>
      </c>
      <c r="C693" s="298" t="s">
        <v>71</v>
      </c>
      <c r="D693" s="392">
        <v>49.05</v>
      </c>
      <c r="E693" s="396"/>
      <c r="F693" s="203" t="s">
        <v>1405</v>
      </c>
      <c r="G693" s="304" t="s">
        <v>1452</v>
      </c>
    </row>
    <row r="694" spans="1:7" s="305" customFormat="1" x14ac:dyDescent="0.3">
      <c r="A694" s="303" t="s">
        <v>79</v>
      </c>
      <c r="B694" s="205" t="s">
        <v>2284</v>
      </c>
      <c r="C694" s="298" t="s">
        <v>71</v>
      </c>
      <c r="D694" s="392">
        <v>49.05</v>
      </c>
      <c r="E694" s="396"/>
      <c r="F694" s="203" t="s">
        <v>1405</v>
      </c>
      <c r="G694" s="304" t="s">
        <v>1452</v>
      </c>
    </row>
    <row r="695" spans="1:7" s="305" customFormat="1" x14ac:dyDescent="0.3">
      <c r="A695" s="303" t="s">
        <v>79</v>
      </c>
      <c r="B695" s="205" t="s">
        <v>2284</v>
      </c>
      <c r="C695" s="298" t="s">
        <v>71</v>
      </c>
      <c r="D695" s="392">
        <v>49.05</v>
      </c>
      <c r="E695" s="396"/>
      <c r="F695" s="203" t="s">
        <v>1405</v>
      </c>
      <c r="G695" s="304" t="s">
        <v>1452</v>
      </c>
    </row>
    <row r="696" spans="1:7" s="305" customFormat="1" x14ac:dyDescent="0.3">
      <c r="A696" s="303" t="s">
        <v>79</v>
      </c>
      <c r="B696" s="205" t="s">
        <v>2284</v>
      </c>
      <c r="C696" s="298" t="s">
        <v>71</v>
      </c>
      <c r="D696" s="392">
        <v>49.05</v>
      </c>
      <c r="E696" s="396"/>
      <c r="F696" s="203" t="s">
        <v>1405</v>
      </c>
      <c r="G696" s="304" t="s">
        <v>1452</v>
      </c>
    </row>
    <row r="697" spans="1:7" s="305" customFormat="1" x14ac:dyDescent="0.3">
      <c r="A697" s="303" t="s">
        <v>79</v>
      </c>
      <c r="B697" s="205" t="s">
        <v>2284</v>
      </c>
      <c r="C697" s="298" t="s">
        <v>71</v>
      </c>
      <c r="D697" s="392">
        <v>49.05</v>
      </c>
      <c r="E697" s="396"/>
      <c r="F697" s="203" t="s">
        <v>1405</v>
      </c>
      <c r="G697" s="304" t="s">
        <v>1452</v>
      </c>
    </row>
    <row r="698" spans="1:7" s="305" customFormat="1" x14ac:dyDescent="0.3">
      <c r="A698" s="303" t="s">
        <v>79</v>
      </c>
      <c r="B698" s="205" t="s">
        <v>2285</v>
      </c>
      <c r="C698" s="298" t="s">
        <v>71</v>
      </c>
      <c r="D698" s="392">
        <v>1500</v>
      </c>
      <c r="E698" s="396"/>
      <c r="F698" s="203" t="s">
        <v>1405</v>
      </c>
      <c r="G698" s="304" t="s">
        <v>1452</v>
      </c>
    </row>
    <row r="699" spans="1:7" s="305" customFormat="1" x14ac:dyDescent="0.3">
      <c r="A699" s="303" t="s">
        <v>79</v>
      </c>
      <c r="B699" s="205" t="s">
        <v>2285</v>
      </c>
      <c r="C699" s="298" t="s">
        <v>71</v>
      </c>
      <c r="D699" s="392">
        <v>1500</v>
      </c>
      <c r="E699" s="396"/>
      <c r="F699" s="203" t="s">
        <v>1405</v>
      </c>
      <c r="G699" s="304" t="s">
        <v>1452</v>
      </c>
    </row>
    <row r="700" spans="1:7" s="305" customFormat="1" x14ac:dyDescent="0.3">
      <c r="A700" s="303" t="s">
        <v>79</v>
      </c>
      <c r="B700" s="205" t="s">
        <v>2285</v>
      </c>
      <c r="C700" s="298" t="s">
        <v>71</v>
      </c>
      <c r="D700" s="392">
        <v>1500</v>
      </c>
      <c r="E700" s="396"/>
      <c r="F700" s="203" t="s">
        <v>1405</v>
      </c>
      <c r="G700" s="304" t="s">
        <v>1452</v>
      </c>
    </row>
    <row r="701" spans="1:7" s="305" customFormat="1" x14ac:dyDescent="0.3">
      <c r="A701" s="303" t="s">
        <v>79</v>
      </c>
      <c r="B701" s="205" t="s">
        <v>2285</v>
      </c>
      <c r="C701" s="298" t="s">
        <v>71</v>
      </c>
      <c r="D701" s="392">
        <v>1500</v>
      </c>
      <c r="E701" s="396"/>
      <c r="F701" s="203" t="s">
        <v>1405</v>
      </c>
      <c r="G701" s="304" t="s">
        <v>1452</v>
      </c>
    </row>
    <row r="702" spans="1:7" s="305" customFormat="1" x14ac:dyDescent="0.3">
      <c r="A702" s="303" t="s">
        <v>79</v>
      </c>
      <c r="B702" s="205" t="s">
        <v>2285</v>
      </c>
      <c r="C702" s="298" t="s">
        <v>71</v>
      </c>
      <c r="D702" s="392">
        <v>1500</v>
      </c>
      <c r="E702" s="396"/>
      <c r="F702" s="203" t="s">
        <v>1405</v>
      </c>
      <c r="G702" s="304" t="s">
        <v>1452</v>
      </c>
    </row>
    <row r="703" spans="1:7" s="305" customFormat="1" x14ac:dyDescent="0.3">
      <c r="A703" s="303" t="s">
        <v>79</v>
      </c>
      <c r="B703" s="205" t="s">
        <v>2285</v>
      </c>
      <c r="C703" s="298" t="s">
        <v>71</v>
      </c>
      <c r="D703" s="392">
        <v>1500</v>
      </c>
      <c r="E703" s="396"/>
      <c r="F703" s="203" t="s">
        <v>1405</v>
      </c>
      <c r="G703" s="304" t="s">
        <v>1452</v>
      </c>
    </row>
    <row r="704" spans="1:7" s="305" customFormat="1" x14ac:dyDescent="0.3">
      <c r="A704" s="303" t="s">
        <v>79</v>
      </c>
      <c r="B704" s="205" t="s">
        <v>2286</v>
      </c>
      <c r="C704" s="298" t="s">
        <v>71</v>
      </c>
      <c r="D704" s="392">
        <v>1653</v>
      </c>
      <c r="E704" s="396"/>
      <c r="F704" s="203" t="s">
        <v>1405</v>
      </c>
      <c r="G704" s="304" t="s">
        <v>1452</v>
      </c>
    </row>
    <row r="705" spans="1:7" s="305" customFormat="1" x14ac:dyDescent="0.3">
      <c r="A705" s="303" t="s">
        <v>79</v>
      </c>
      <c r="B705" s="205" t="s">
        <v>2287</v>
      </c>
      <c r="C705" s="298" t="s">
        <v>71</v>
      </c>
      <c r="D705" s="392">
        <v>159.6</v>
      </c>
      <c r="E705" s="396"/>
      <c r="F705" s="203" t="s">
        <v>1405</v>
      </c>
      <c r="G705" s="304" t="s">
        <v>1452</v>
      </c>
    </row>
    <row r="706" spans="1:7" s="305" customFormat="1" x14ac:dyDescent="0.3">
      <c r="A706" s="303" t="s">
        <v>79</v>
      </c>
      <c r="B706" s="205" t="s">
        <v>2287</v>
      </c>
      <c r="C706" s="298" t="s">
        <v>71</v>
      </c>
      <c r="D706" s="392">
        <v>159.6</v>
      </c>
      <c r="E706" s="396"/>
      <c r="F706" s="203" t="s">
        <v>1405</v>
      </c>
      <c r="G706" s="304" t="s">
        <v>1452</v>
      </c>
    </row>
    <row r="707" spans="1:7" s="305" customFormat="1" x14ac:dyDescent="0.3">
      <c r="A707" s="303" t="s">
        <v>79</v>
      </c>
      <c r="B707" s="205" t="s">
        <v>2287</v>
      </c>
      <c r="C707" s="298" t="s">
        <v>71</v>
      </c>
      <c r="D707" s="392">
        <v>159.6</v>
      </c>
      <c r="E707" s="396"/>
      <c r="F707" s="203" t="s">
        <v>1405</v>
      </c>
      <c r="G707" s="304" t="s">
        <v>1452</v>
      </c>
    </row>
    <row r="708" spans="1:7" s="305" customFormat="1" x14ac:dyDescent="0.3">
      <c r="A708" s="303" t="s">
        <v>79</v>
      </c>
      <c r="B708" s="205" t="s">
        <v>2287</v>
      </c>
      <c r="C708" s="298" t="s">
        <v>71</v>
      </c>
      <c r="D708" s="392">
        <v>159.6</v>
      </c>
      <c r="E708" s="396"/>
      <c r="F708" s="203" t="s">
        <v>1405</v>
      </c>
      <c r="G708" s="304" t="s">
        <v>1452</v>
      </c>
    </row>
    <row r="709" spans="1:7" s="305" customFormat="1" x14ac:dyDescent="0.3">
      <c r="A709" s="303" t="s">
        <v>79</v>
      </c>
      <c r="B709" s="205" t="s">
        <v>2287</v>
      </c>
      <c r="C709" s="298" t="s">
        <v>71</v>
      </c>
      <c r="D709" s="392">
        <v>159.6</v>
      </c>
      <c r="E709" s="396"/>
      <c r="F709" s="203" t="s">
        <v>1405</v>
      </c>
      <c r="G709" s="304" t="s">
        <v>1452</v>
      </c>
    </row>
    <row r="710" spans="1:7" s="305" customFormat="1" x14ac:dyDescent="0.3">
      <c r="A710" s="303" t="s">
        <v>79</v>
      </c>
      <c r="B710" s="205" t="s">
        <v>2287</v>
      </c>
      <c r="C710" s="298" t="s">
        <v>71</v>
      </c>
      <c r="D710" s="392">
        <v>159.6</v>
      </c>
      <c r="E710" s="396"/>
      <c r="F710" s="203" t="s">
        <v>1405</v>
      </c>
      <c r="G710" s="304" t="s">
        <v>1452</v>
      </c>
    </row>
    <row r="711" spans="1:7" s="305" customFormat="1" x14ac:dyDescent="0.3">
      <c r="A711" s="303" t="s">
        <v>79</v>
      </c>
      <c r="B711" s="205" t="s">
        <v>2287</v>
      </c>
      <c r="C711" s="298" t="s">
        <v>71</v>
      </c>
      <c r="D711" s="392">
        <v>159.6</v>
      </c>
      <c r="E711" s="396"/>
      <c r="F711" s="203" t="s">
        <v>1405</v>
      </c>
      <c r="G711" s="304" t="s">
        <v>1452</v>
      </c>
    </row>
    <row r="712" spans="1:7" s="305" customFormat="1" x14ac:dyDescent="0.3">
      <c r="A712" s="303" t="s">
        <v>79</v>
      </c>
      <c r="B712" s="205" t="s">
        <v>2287</v>
      </c>
      <c r="C712" s="298" t="s">
        <v>71</v>
      </c>
      <c r="D712" s="392">
        <v>159.6</v>
      </c>
      <c r="E712" s="396"/>
      <c r="F712" s="203" t="s">
        <v>1405</v>
      </c>
      <c r="G712" s="304" t="s">
        <v>1452</v>
      </c>
    </row>
    <row r="713" spans="1:7" s="305" customFormat="1" x14ac:dyDescent="0.3">
      <c r="A713" s="303" t="s">
        <v>79</v>
      </c>
      <c r="B713" s="205" t="s">
        <v>2287</v>
      </c>
      <c r="C713" s="298" t="s">
        <v>71</v>
      </c>
      <c r="D713" s="392">
        <v>159.6</v>
      </c>
      <c r="E713" s="396"/>
      <c r="F713" s="203" t="s">
        <v>1405</v>
      </c>
      <c r="G713" s="304" t="s">
        <v>1452</v>
      </c>
    </row>
    <row r="714" spans="1:7" s="305" customFormat="1" x14ac:dyDescent="0.3">
      <c r="A714" s="303" t="s">
        <v>79</v>
      </c>
      <c r="B714" s="205" t="s">
        <v>2287</v>
      </c>
      <c r="C714" s="298" t="s">
        <v>71</v>
      </c>
      <c r="D714" s="392">
        <v>159.6</v>
      </c>
      <c r="E714" s="396"/>
      <c r="F714" s="203" t="s">
        <v>1405</v>
      </c>
      <c r="G714" s="304" t="s">
        <v>1452</v>
      </c>
    </row>
    <row r="715" spans="1:7" s="305" customFormat="1" x14ac:dyDescent="0.3">
      <c r="A715" s="303" t="s">
        <v>79</v>
      </c>
      <c r="B715" s="205" t="s">
        <v>2287</v>
      </c>
      <c r="C715" s="298" t="s">
        <v>71</v>
      </c>
      <c r="D715" s="392">
        <v>159.6</v>
      </c>
      <c r="E715" s="396"/>
      <c r="F715" s="203" t="s">
        <v>1405</v>
      </c>
      <c r="G715" s="304" t="s">
        <v>1452</v>
      </c>
    </row>
    <row r="716" spans="1:7" s="305" customFormat="1" x14ac:dyDescent="0.3">
      <c r="A716" s="303" t="s">
        <v>79</v>
      </c>
      <c r="B716" s="205" t="s">
        <v>2288</v>
      </c>
      <c r="C716" s="298" t="s">
        <v>71</v>
      </c>
      <c r="D716" s="392">
        <v>1915.2</v>
      </c>
      <c r="E716" s="396"/>
      <c r="F716" s="203" t="s">
        <v>1405</v>
      </c>
      <c r="G716" s="304" t="s">
        <v>1452</v>
      </c>
    </row>
    <row r="717" spans="1:7" s="305" customFormat="1" x14ac:dyDescent="0.3">
      <c r="A717" s="303" t="s">
        <v>79</v>
      </c>
      <c r="B717" s="205" t="s">
        <v>2288</v>
      </c>
      <c r="C717" s="298" t="s">
        <v>71</v>
      </c>
      <c r="D717" s="392">
        <v>1915.2</v>
      </c>
      <c r="E717" s="396"/>
      <c r="F717" s="203" t="s">
        <v>1405</v>
      </c>
      <c r="G717" s="304" t="s">
        <v>1452</v>
      </c>
    </row>
    <row r="718" spans="1:7" s="305" customFormat="1" x14ac:dyDescent="0.3">
      <c r="A718" s="303" t="s">
        <v>79</v>
      </c>
      <c r="B718" s="205" t="s">
        <v>2288</v>
      </c>
      <c r="C718" s="298" t="s">
        <v>71</v>
      </c>
      <c r="D718" s="392">
        <v>1915.2</v>
      </c>
      <c r="E718" s="396"/>
      <c r="F718" s="203" t="s">
        <v>1405</v>
      </c>
      <c r="G718" s="304" t="s">
        <v>1452</v>
      </c>
    </row>
    <row r="719" spans="1:7" s="305" customFormat="1" x14ac:dyDescent="0.3">
      <c r="A719" s="303" t="s">
        <v>79</v>
      </c>
      <c r="B719" s="205" t="s">
        <v>2289</v>
      </c>
      <c r="C719" s="298" t="s">
        <v>71</v>
      </c>
      <c r="D719" s="392">
        <v>434</v>
      </c>
      <c r="E719" s="396"/>
      <c r="F719" s="203" t="s">
        <v>1405</v>
      </c>
      <c r="G719" s="304" t="s">
        <v>1452</v>
      </c>
    </row>
    <row r="720" spans="1:7" s="305" customFormat="1" x14ac:dyDescent="0.3">
      <c r="A720" s="303" t="s">
        <v>79</v>
      </c>
      <c r="B720" s="205" t="s">
        <v>2290</v>
      </c>
      <c r="C720" s="298" t="s">
        <v>71</v>
      </c>
      <c r="D720" s="392">
        <v>434</v>
      </c>
      <c r="E720" s="396"/>
      <c r="F720" s="203" t="s">
        <v>1405</v>
      </c>
      <c r="G720" s="304" t="s">
        <v>1452</v>
      </c>
    </row>
    <row r="721" spans="1:7" s="305" customFormat="1" x14ac:dyDescent="0.3">
      <c r="A721" s="303" t="s">
        <v>79</v>
      </c>
      <c r="B721" s="205" t="s">
        <v>2291</v>
      </c>
      <c r="C721" s="298" t="s">
        <v>71</v>
      </c>
      <c r="D721" s="392">
        <v>434</v>
      </c>
      <c r="E721" s="396"/>
      <c r="F721" s="203" t="s">
        <v>1405</v>
      </c>
      <c r="G721" s="304" t="s">
        <v>1452</v>
      </c>
    </row>
    <row r="722" spans="1:7" s="305" customFormat="1" x14ac:dyDescent="0.3">
      <c r="A722" s="303" t="s">
        <v>79</v>
      </c>
      <c r="B722" s="205" t="s">
        <v>2292</v>
      </c>
      <c r="C722" s="298" t="s">
        <v>71</v>
      </c>
      <c r="D722" s="392">
        <v>434</v>
      </c>
      <c r="E722" s="396"/>
      <c r="F722" s="203" t="s">
        <v>1405</v>
      </c>
      <c r="G722" s="304" t="s">
        <v>1452</v>
      </c>
    </row>
    <row r="723" spans="1:7" s="305" customFormat="1" x14ac:dyDescent="0.3">
      <c r="A723" s="303" t="s">
        <v>79</v>
      </c>
      <c r="B723" s="205" t="s">
        <v>2293</v>
      </c>
      <c r="C723" s="298" t="s">
        <v>71</v>
      </c>
      <c r="D723" s="392">
        <v>434</v>
      </c>
      <c r="E723" s="396"/>
      <c r="F723" s="203" t="s">
        <v>1405</v>
      </c>
      <c r="G723" s="304" t="s">
        <v>1452</v>
      </c>
    </row>
    <row r="724" spans="1:7" s="305" customFormat="1" x14ac:dyDescent="0.3">
      <c r="A724" s="303" t="s">
        <v>79</v>
      </c>
      <c r="B724" s="205" t="s">
        <v>1462</v>
      </c>
      <c r="C724" s="298" t="s">
        <v>71</v>
      </c>
      <c r="D724" s="392">
        <v>2576.4</v>
      </c>
      <c r="E724" s="396"/>
      <c r="F724" s="203" t="s">
        <v>1405</v>
      </c>
      <c r="G724" s="304" t="s">
        <v>1452</v>
      </c>
    </row>
    <row r="725" spans="1:7" s="305" customFormat="1" x14ac:dyDescent="0.3">
      <c r="A725" s="303" t="s">
        <v>79</v>
      </c>
      <c r="B725" s="205" t="s">
        <v>2294</v>
      </c>
      <c r="C725" s="298" t="s">
        <v>71</v>
      </c>
      <c r="D725" s="392">
        <v>2674.44</v>
      </c>
      <c r="E725" s="396"/>
      <c r="F725" s="203" t="s">
        <v>1405</v>
      </c>
      <c r="G725" s="304" t="s">
        <v>1452</v>
      </c>
    </row>
    <row r="726" spans="1:7" s="305" customFormat="1" x14ac:dyDescent="0.3">
      <c r="A726" s="303" t="s">
        <v>79</v>
      </c>
      <c r="B726" s="205" t="s">
        <v>1439</v>
      </c>
      <c r="C726" s="298" t="s">
        <v>71</v>
      </c>
      <c r="D726" s="392">
        <v>2885</v>
      </c>
      <c r="E726" s="396"/>
      <c r="F726" s="203" t="s">
        <v>1405</v>
      </c>
      <c r="G726" s="304" t="s">
        <v>1452</v>
      </c>
    </row>
    <row r="727" spans="1:7" s="305" customFormat="1" x14ac:dyDescent="0.3">
      <c r="A727" s="303" t="s">
        <v>79</v>
      </c>
      <c r="B727" s="205" t="s">
        <v>2295</v>
      </c>
      <c r="C727" s="298" t="s">
        <v>71</v>
      </c>
      <c r="D727" s="392">
        <v>236</v>
      </c>
      <c r="E727" s="396"/>
      <c r="F727" s="203" t="s">
        <v>1405</v>
      </c>
      <c r="G727" s="304" t="s">
        <v>1452</v>
      </c>
    </row>
    <row r="728" spans="1:7" s="305" customFormat="1" x14ac:dyDescent="0.3">
      <c r="A728" s="303" t="s">
        <v>79</v>
      </c>
      <c r="B728" s="205" t="s">
        <v>2295</v>
      </c>
      <c r="C728" s="298" t="s">
        <v>71</v>
      </c>
      <c r="D728" s="392">
        <v>236</v>
      </c>
      <c r="E728" s="396"/>
      <c r="F728" s="203" t="s">
        <v>1405</v>
      </c>
      <c r="G728" s="304" t="s">
        <v>1452</v>
      </c>
    </row>
    <row r="729" spans="1:7" s="305" customFormat="1" x14ac:dyDescent="0.3">
      <c r="A729" s="303" t="s">
        <v>79</v>
      </c>
      <c r="B729" s="205" t="s">
        <v>2295</v>
      </c>
      <c r="C729" s="298" t="s">
        <v>71</v>
      </c>
      <c r="D729" s="392">
        <v>236</v>
      </c>
      <c r="E729" s="396"/>
      <c r="F729" s="203" t="s">
        <v>1405</v>
      </c>
      <c r="G729" s="304" t="s">
        <v>1452</v>
      </c>
    </row>
    <row r="730" spans="1:7" s="305" customFormat="1" x14ac:dyDescent="0.3">
      <c r="A730" s="303" t="s">
        <v>79</v>
      </c>
      <c r="B730" s="205" t="s">
        <v>2295</v>
      </c>
      <c r="C730" s="298" t="s">
        <v>71</v>
      </c>
      <c r="D730" s="392">
        <v>236</v>
      </c>
      <c r="E730" s="396"/>
      <c r="F730" s="203" t="s">
        <v>1405</v>
      </c>
      <c r="G730" s="304" t="s">
        <v>1452</v>
      </c>
    </row>
    <row r="731" spans="1:7" s="305" customFormat="1" x14ac:dyDescent="0.3">
      <c r="A731" s="303" t="s">
        <v>79</v>
      </c>
      <c r="B731" s="205" t="s">
        <v>2295</v>
      </c>
      <c r="C731" s="298" t="s">
        <v>71</v>
      </c>
      <c r="D731" s="392">
        <v>236</v>
      </c>
      <c r="E731" s="396"/>
      <c r="F731" s="203" t="s">
        <v>1405</v>
      </c>
      <c r="G731" s="304" t="s">
        <v>1452</v>
      </c>
    </row>
    <row r="732" spans="1:7" s="305" customFormat="1" x14ac:dyDescent="0.3">
      <c r="A732" s="303" t="s">
        <v>79</v>
      </c>
      <c r="B732" s="205" t="s">
        <v>2295</v>
      </c>
      <c r="C732" s="298" t="s">
        <v>71</v>
      </c>
      <c r="D732" s="392">
        <v>236</v>
      </c>
      <c r="E732" s="396"/>
      <c r="F732" s="203" t="s">
        <v>1405</v>
      </c>
      <c r="G732" s="304" t="s">
        <v>1452</v>
      </c>
    </row>
    <row r="733" spans="1:7" s="305" customFormat="1" x14ac:dyDescent="0.3">
      <c r="A733" s="303" t="s">
        <v>79</v>
      </c>
      <c r="B733" s="205" t="s">
        <v>2295</v>
      </c>
      <c r="C733" s="298" t="s">
        <v>71</v>
      </c>
      <c r="D733" s="392">
        <v>236</v>
      </c>
      <c r="E733" s="396"/>
      <c r="F733" s="203" t="s">
        <v>1405</v>
      </c>
      <c r="G733" s="304" t="s">
        <v>1452</v>
      </c>
    </row>
    <row r="734" spans="1:7" s="305" customFormat="1" x14ac:dyDescent="0.3">
      <c r="A734" s="303" t="s">
        <v>79</v>
      </c>
      <c r="B734" s="205" t="s">
        <v>2295</v>
      </c>
      <c r="C734" s="298" t="s">
        <v>71</v>
      </c>
      <c r="D734" s="392">
        <v>236</v>
      </c>
      <c r="E734" s="396"/>
      <c r="F734" s="203" t="s">
        <v>1405</v>
      </c>
      <c r="G734" s="304" t="s">
        <v>1452</v>
      </c>
    </row>
    <row r="735" spans="1:7" s="305" customFormat="1" x14ac:dyDescent="0.3">
      <c r="A735" s="303" t="s">
        <v>79</v>
      </c>
      <c r="B735" s="205" t="s">
        <v>2295</v>
      </c>
      <c r="C735" s="298" t="s">
        <v>71</v>
      </c>
      <c r="D735" s="392">
        <v>236</v>
      </c>
      <c r="E735" s="396"/>
      <c r="F735" s="203" t="s">
        <v>1405</v>
      </c>
      <c r="G735" s="304" t="s">
        <v>1452</v>
      </c>
    </row>
    <row r="736" spans="1:7" s="305" customFormat="1" x14ac:dyDescent="0.3">
      <c r="A736" s="303" t="s">
        <v>79</v>
      </c>
      <c r="B736" s="205" t="s">
        <v>2295</v>
      </c>
      <c r="C736" s="298" t="s">
        <v>71</v>
      </c>
      <c r="D736" s="392">
        <v>236</v>
      </c>
      <c r="E736" s="396"/>
      <c r="F736" s="203" t="s">
        <v>1405</v>
      </c>
      <c r="G736" s="304" t="s">
        <v>1452</v>
      </c>
    </row>
    <row r="737" spans="1:7" s="305" customFormat="1" x14ac:dyDescent="0.3">
      <c r="A737" s="303" t="s">
        <v>79</v>
      </c>
      <c r="B737" s="205" t="s">
        <v>2295</v>
      </c>
      <c r="C737" s="298" t="s">
        <v>71</v>
      </c>
      <c r="D737" s="392">
        <v>236</v>
      </c>
      <c r="E737" s="396"/>
      <c r="F737" s="203" t="s">
        <v>1405</v>
      </c>
      <c r="G737" s="304" t="s">
        <v>1452</v>
      </c>
    </row>
    <row r="738" spans="1:7" s="305" customFormat="1" x14ac:dyDescent="0.3">
      <c r="A738" s="303" t="s">
        <v>79</v>
      </c>
      <c r="B738" s="205" t="s">
        <v>2295</v>
      </c>
      <c r="C738" s="298" t="s">
        <v>71</v>
      </c>
      <c r="D738" s="392">
        <v>236</v>
      </c>
      <c r="E738" s="396"/>
      <c r="F738" s="203" t="s">
        <v>1405</v>
      </c>
      <c r="G738" s="304" t="s">
        <v>1452</v>
      </c>
    </row>
    <row r="739" spans="1:7" s="305" customFormat="1" x14ac:dyDescent="0.3">
      <c r="A739" s="303" t="s">
        <v>79</v>
      </c>
      <c r="B739" s="205" t="s">
        <v>2295</v>
      </c>
      <c r="C739" s="298" t="s">
        <v>71</v>
      </c>
      <c r="D739" s="392">
        <v>236</v>
      </c>
      <c r="E739" s="396"/>
      <c r="F739" s="203" t="s">
        <v>1405</v>
      </c>
      <c r="G739" s="304" t="s">
        <v>1452</v>
      </c>
    </row>
    <row r="740" spans="1:7" s="305" customFormat="1" x14ac:dyDescent="0.3">
      <c r="A740" s="303" t="s">
        <v>79</v>
      </c>
      <c r="B740" s="205" t="s">
        <v>2295</v>
      </c>
      <c r="C740" s="298" t="s">
        <v>71</v>
      </c>
      <c r="D740" s="392">
        <v>236</v>
      </c>
      <c r="E740" s="396"/>
      <c r="F740" s="203" t="s">
        <v>1405</v>
      </c>
      <c r="G740" s="304" t="s">
        <v>1452</v>
      </c>
    </row>
    <row r="741" spans="1:7" s="305" customFormat="1" x14ac:dyDescent="0.3">
      <c r="A741" s="303" t="s">
        <v>79</v>
      </c>
      <c r="B741" s="205" t="s">
        <v>2295</v>
      </c>
      <c r="C741" s="298" t="s">
        <v>71</v>
      </c>
      <c r="D741" s="392">
        <v>236</v>
      </c>
      <c r="E741" s="396"/>
      <c r="F741" s="203" t="s">
        <v>1405</v>
      </c>
      <c r="G741" s="304" t="s">
        <v>1452</v>
      </c>
    </row>
    <row r="742" spans="1:7" s="305" customFormat="1" x14ac:dyDescent="0.3">
      <c r="A742" s="303" t="s">
        <v>79</v>
      </c>
      <c r="B742" s="205" t="s">
        <v>2295</v>
      </c>
      <c r="C742" s="298" t="s">
        <v>71</v>
      </c>
      <c r="D742" s="392">
        <v>236</v>
      </c>
      <c r="E742" s="396"/>
      <c r="F742" s="203" t="s">
        <v>1405</v>
      </c>
      <c r="G742" s="304" t="s">
        <v>1452</v>
      </c>
    </row>
    <row r="743" spans="1:7" s="305" customFormat="1" x14ac:dyDescent="0.3">
      <c r="A743" s="303" t="s">
        <v>79</v>
      </c>
      <c r="B743" s="205" t="s">
        <v>2296</v>
      </c>
      <c r="C743" s="298" t="s">
        <v>71</v>
      </c>
      <c r="D743" s="392">
        <v>4244.3999999999996</v>
      </c>
      <c r="E743" s="396"/>
      <c r="F743" s="203" t="s">
        <v>1405</v>
      </c>
      <c r="G743" s="304" t="s">
        <v>1452</v>
      </c>
    </row>
    <row r="744" spans="1:7" s="305" customFormat="1" x14ac:dyDescent="0.3">
      <c r="A744" s="303" t="s">
        <v>79</v>
      </c>
      <c r="B744" s="205" t="s">
        <v>2296</v>
      </c>
      <c r="C744" s="298" t="s">
        <v>71</v>
      </c>
      <c r="D744" s="392">
        <v>4244.3999999999996</v>
      </c>
      <c r="E744" s="396"/>
      <c r="F744" s="203" t="s">
        <v>1405</v>
      </c>
      <c r="G744" s="304" t="s">
        <v>1452</v>
      </c>
    </row>
    <row r="745" spans="1:7" s="305" customFormat="1" x14ac:dyDescent="0.3">
      <c r="A745" s="303" t="s">
        <v>79</v>
      </c>
      <c r="B745" s="205" t="s">
        <v>2296</v>
      </c>
      <c r="C745" s="298" t="s">
        <v>71</v>
      </c>
      <c r="D745" s="392">
        <v>4244.3999999999996</v>
      </c>
      <c r="E745" s="396"/>
      <c r="F745" s="203" t="s">
        <v>1405</v>
      </c>
      <c r="G745" s="304" t="s">
        <v>1452</v>
      </c>
    </row>
    <row r="746" spans="1:7" s="305" customFormat="1" x14ac:dyDescent="0.3">
      <c r="A746" s="303" t="s">
        <v>79</v>
      </c>
      <c r="B746" s="205" t="s">
        <v>2296</v>
      </c>
      <c r="C746" s="298" t="s">
        <v>71</v>
      </c>
      <c r="D746" s="392">
        <v>4244.3999999999996</v>
      </c>
      <c r="E746" s="396"/>
      <c r="F746" s="203" t="s">
        <v>1405</v>
      </c>
      <c r="G746" s="304" t="s">
        <v>1452</v>
      </c>
    </row>
    <row r="747" spans="1:7" s="305" customFormat="1" x14ac:dyDescent="0.3">
      <c r="A747" s="303" t="s">
        <v>79</v>
      </c>
      <c r="B747" s="205" t="s">
        <v>2296</v>
      </c>
      <c r="C747" s="298" t="s">
        <v>71</v>
      </c>
      <c r="D747" s="392">
        <v>4244.3999999999996</v>
      </c>
      <c r="E747" s="396"/>
      <c r="F747" s="203" t="s">
        <v>1405</v>
      </c>
      <c r="G747" s="304" t="s">
        <v>1452</v>
      </c>
    </row>
    <row r="748" spans="1:7" s="305" customFormat="1" x14ac:dyDescent="0.3">
      <c r="A748" s="303" t="s">
        <v>79</v>
      </c>
      <c r="B748" s="205" t="s">
        <v>2296</v>
      </c>
      <c r="C748" s="298" t="s">
        <v>71</v>
      </c>
      <c r="D748" s="392">
        <v>4244.3999999999996</v>
      </c>
      <c r="E748" s="396"/>
      <c r="F748" s="203" t="s">
        <v>1405</v>
      </c>
      <c r="G748" s="304" t="s">
        <v>1452</v>
      </c>
    </row>
    <row r="749" spans="1:7" s="305" customFormat="1" x14ac:dyDescent="0.3">
      <c r="A749" s="303" t="s">
        <v>79</v>
      </c>
      <c r="B749" s="205" t="s">
        <v>2296</v>
      </c>
      <c r="C749" s="298" t="s">
        <v>71</v>
      </c>
      <c r="D749" s="392">
        <v>4244.3999999999996</v>
      </c>
      <c r="E749" s="396"/>
      <c r="F749" s="203" t="s">
        <v>1405</v>
      </c>
      <c r="G749" s="304" t="s">
        <v>1452</v>
      </c>
    </row>
    <row r="750" spans="1:7" s="305" customFormat="1" x14ac:dyDescent="0.3">
      <c r="A750" s="303" t="s">
        <v>79</v>
      </c>
      <c r="B750" s="205" t="s">
        <v>2296</v>
      </c>
      <c r="C750" s="298" t="s">
        <v>71</v>
      </c>
      <c r="D750" s="392">
        <v>4244.3999999999996</v>
      </c>
      <c r="E750" s="396"/>
      <c r="F750" s="203" t="s">
        <v>1405</v>
      </c>
      <c r="G750" s="304" t="s">
        <v>1452</v>
      </c>
    </row>
    <row r="751" spans="1:7" s="305" customFormat="1" x14ac:dyDescent="0.3">
      <c r="A751" s="303" t="s">
        <v>79</v>
      </c>
      <c r="B751" s="205" t="s">
        <v>2296</v>
      </c>
      <c r="C751" s="298" t="s">
        <v>71</v>
      </c>
      <c r="D751" s="392">
        <v>4244.3999999999996</v>
      </c>
      <c r="E751" s="396"/>
      <c r="F751" s="203" t="s">
        <v>1405</v>
      </c>
      <c r="G751" s="304" t="s">
        <v>1452</v>
      </c>
    </row>
    <row r="752" spans="1:7" s="305" customFormat="1" x14ac:dyDescent="0.3">
      <c r="A752" s="303" t="s">
        <v>79</v>
      </c>
      <c r="B752" s="205" t="s">
        <v>2296</v>
      </c>
      <c r="C752" s="298" t="s">
        <v>71</v>
      </c>
      <c r="D752" s="392">
        <v>4244.3999999999996</v>
      </c>
      <c r="E752" s="396"/>
      <c r="F752" s="203" t="s">
        <v>1405</v>
      </c>
      <c r="G752" s="304" t="s">
        <v>1452</v>
      </c>
    </row>
    <row r="753" spans="1:7" s="305" customFormat="1" x14ac:dyDescent="0.3">
      <c r="A753" s="303" t="s">
        <v>79</v>
      </c>
      <c r="B753" s="205" t="s">
        <v>2296</v>
      </c>
      <c r="C753" s="298" t="s">
        <v>71</v>
      </c>
      <c r="D753" s="392">
        <v>4244.3999999999996</v>
      </c>
      <c r="E753" s="396"/>
      <c r="F753" s="203" t="s">
        <v>1405</v>
      </c>
      <c r="G753" s="304" t="s">
        <v>1452</v>
      </c>
    </row>
    <row r="754" spans="1:7" s="305" customFormat="1" x14ac:dyDescent="0.3">
      <c r="A754" s="303" t="s">
        <v>79</v>
      </c>
      <c r="B754" s="205" t="s">
        <v>2296</v>
      </c>
      <c r="C754" s="298" t="s">
        <v>71</v>
      </c>
      <c r="D754" s="392">
        <v>4244.3999999999996</v>
      </c>
      <c r="E754" s="396"/>
      <c r="F754" s="203" t="s">
        <v>1405</v>
      </c>
      <c r="G754" s="304" t="s">
        <v>1452</v>
      </c>
    </row>
    <row r="755" spans="1:7" s="305" customFormat="1" x14ac:dyDescent="0.3">
      <c r="A755" s="303" t="s">
        <v>79</v>
      </c>
      <c r="B755" s="205" t="s">
        <v>2296</v>
      </c>
      <c r="C755" s="298" t="s">
        <v>71</v>
      </c>
      <c r="D755" s="392">
        <v>4244.3999999999996</v>
      </c>
      <c r="E755" s="396"/>
      <c r="F755" s="203" t="s">
        <v>1405</v>
      </c>
      <c r="G755" s="304" t="s">
        <v>1452</v>
      </c>
    </row>
    <row r="756" spans="1:7" s="305" customFormat="1" x14ac:dyDescent="0.3">
      <c r="A756" s="303" t="s">
        <v>79</v>
      </c>
      <c r="B756" s="205" t="s">
        <v>2296</v>
      </c>
      <c r="C756" s="298" t="s">
        <v>71</v>
      </c>
      <c r="D756" s="392">
        <v>4244.3999999999996</v>
      </c>
      <c r="E756" s="396"/>
      <c r="F756" s="203" t="s">
        <v>1405</v>
      </c>
      <c r="G756" s="304" t="s">
        <v>1452</v>
      </c>
    </row>
    <row r="757" spans="1:7" s="305" customFormat="1" x14ac:dyDescent="0.3">
      <c r="A757" s="303" t="s">
        <v>79</v>
      </c>
      <c r="B757" s="205" t="s">
        <v>2296</v>
      </c>
      <c r="C757" s="298" t="s">
        <v>71</v>
      </c>
      <c r="D757" s="392">
        <v>4244.3999999999996</v>
      </c>
      <c r="E757" s="396"/>
      <c r="F757" s="203" t="s">
        <v>1405</v>
      </c>
      <c r="G757" s="304" t="s">
        <v>1452</v>
      </c>
    </row>
    <row r="758" spans="1:7" s="305" customFormat="1" x14ac:dyDescent="0.3">
      <c r="A758" s="303" t="s">
        <v>79</v>
      </c>
      <c r="B758" s="205" t="s">
        <v>2296</v>
      </c>
      <c r="C758" s="298" t="s">
        <v>71</v>
      </c>
      <c r="D758" s="392">
        <v>4244.3999999999996</v>
      </c>
      <c r="E758" s="396"/>
      <c r="F758" s="203" t="s">
        <v>1405</v>
      </c>
      <c r="G758" s="304" t="s">
        <v>1452</v>
      </c>
    </row>
    <row r="759" spans="1:7" s="305" customFormat="1" x14ac:dyDescent="0.3">
      <c r="A759" s="303" t="s">
        <v>79</v>
      </c>
      <c r="B759" s="205" t="s">
        <v>2296</v>
      </c>
      <c r="C759" s="298" t="s">
        <v>71</v>
      </c>
      <c r="D759" s="392">
        <v>4244.3999999999996</v>
      </c>
      <c r="E759" s="396"/>
      <c r="F759" s="203" t="s">
        <v>1405</v>
      </c>
      <c r="G759" s="304" t="s">
        <v>1452</v>
      </c>
    </row>
    <row r="760" spans="1:7" s="305" customFormat="1" x14ac:dyDescent="0.3">
      <c r="A760" s="303" t="s">
        <v>79</v>
      </c>
      <c r="B760" s="205" t="s">
        <v>2296</v>
      </c>
      <c r="C760" s="298" t="s">
        <v>71</v>
      </c>
      <c r="D760" s="392">
        <v>4244.3999999999996</v>
      </c>
      <c r="E760" s="396"/>
      <c r="F760" s="203" t="s">
        <v>1405</v>
      </c>
      <c r="G760" s="304" t="s">
        <v>1452</v>
      </c>
    </row>
    <row r="761" spans="1:7" s="305" customFormat="1" x14ac:dyDescent="0.3">
      <c r="A761" s="303" t="s">
        <v>79</v>
      </c>
      <c r="B761" s="205" t="s">
        <v>2296</v>
      </c>
      <c r="C761" s="298" t="s">
        <v>71</v>
      </c>
      <c r="D761" s="392">
        <v>4244.3999999999996</v>
      </c>
      <c r="E761" s="396"/>
      <c r="F761" s="203" t="s">
        <v>1405</v>
      </c>
      <c r="G761" s="304" t="s">
        <v>1452</v>
      </c>
    </row>
    <row r="762" spans="1:7" s="305" customFormat="1" x14ac:dyDescent="0.3">
      <c r="A762" s="303" t="s">
        <v>79</v>
      </c>
      <c r="B762" s="205" t="s">
        <v>1444</v>
      </c>
      <c r="C762" s="298" t="s">
        <v>71</v>
      </c>
      <c r="D762" s="392">
        <v>4326.3</v>
      </c>
      <c r="E762" s="396"/>
      <c r="F762" s="203" t="s">
        <v>1405</v>
      </c>
      <c r="G762" s="304" t="s">
        <v>1452</v>
      </c>
    </row>
    <row r="763" spans="1:7" s="285" customFormat="1" x14ac:dyDescent="0.3">
      <c r="A763" s="292" t="s">
        <v>79</v>
      </c>
      <c r="B763" s="299" t="s">
        <v>1460</v>
      </c>
      <c r="C763" s="298" t="s">
        <v>71</v>
      </c>
      <c r="D763" s="392">
        <v>4377.6000000000004</v>
      </c>
      <c r="E763" s="394"/>
      <c r="F763" s="203" t="s">
        <v>1405</v>
      </c>
      <c r="G763" s="204" t="s">
        <v>1431</v>
      </c>
    </row>
    <row r="764" spans="1:7" s="285" customFormat="1" x14ac:dyDescent="0.3">
      <c r="A764" s="292" t="s">
        <v>79</v>
      </c>
      <c r="B764" s="293" t="s">
        <v>2297</v>
      </c>
      <c r="C764" s="306" t="s">
        <v>70</v>
      </c>
      <c r="D764" s="393">
        <v>24738</v>
      </c>
      <c r="E764" s="394"/>
      <c r="F764" s="203" t="s">
        <v>1405</v>
      </c>
      <c r="G764" s="204" t="s">
        <v>1431</v>
      </c>
    </row>
    <row r="765" spans="1:7" s="285" customFormat="1" x14ac:dyDescent="0.3">
      <c r="A765" s="292" t="s">
        <v>79</v>
      </c>
      <c r="B765" s="205" t="s">
        <v>2298</v>
      </c>
      <c r="C765" s="306" t="s">
        <v>70</v>
      </c>
      <c r="D765" s="392">
        <v>1988.16</v>
      </c>
      <c r="E765" s="394"/>
      <c r="F765" s="203" t="s">
        <v>1405</v>
      </c>
      <c r="G765" s="204" t="s">
        <v>1431</v>
      </c>
    </row>
    <row r="766" spans="1:7" s="285" customFormat="1" x14ac:dyDescent="0.3">
      <c r="A766" s="292" t="s">
        <v>79</v>
      </c>
      <c r="B766" s="205" t="s">
        <v>2299</v>
      </c>
      <c r="C766" s="306" t="s">
        <v>70</v>
      </c>
      <c r="D766" s="392">
        <v>1379.04</v>
      </c>
      <c r="E766" s="394"/>
      <c r="F766" s="203" t="s">
        <v>1405</v>
      </c>
      <c r="G766" s="204" t="s">
        <v>1431</v>
      </c>
    </row>
    <row r="767" spans="1:7" s="285" customFormat="1" x14ac:dyDescent="0.3">
      <c r="A767" s="292" t="s">
        <v>79</v>
      </c>
      <c r="B767" s="205" t="s">
        <v>2299</v>
      </c>
      <c r="C767" s="306" t="s">
        <v>70</v>
      </c>
      <c r="D767" s="392">
        <v>1379.04</v>
      </c>
      <c r="E767" s="394"/>
      <c r="F767" s="203" t="s">
        <v>1405</v>
      </c>
      <c r="G767" s="204" t="s">
        <v>1431</v>
      </c>
    </row>
    <row r="768" spans="1:7" s="285" customFormat="1" x14ac:dyDescent="0.3">
      <c r="A768" s="292" t="s">
        <v>79</v>
      </c>
      <c r="B768" s="205" t="s">
        <v>2300</v>
      </c>
      <c r="C768" s="306" t="s">
        <v>70</v>
      </c>
      <c r="D768" s="392">
        <v>541.5</v>
      </c>
      <c r="E768" s="394"/>
      <c r="F768" s="203" t="s">
        <v>1405</v>
      </c>
      <c r="G768" s="204" t="s">
        <v>1431</v>
      </c>
    </row>
    <row r="769" spans="1:7" s="285" customFormat="1" x14ac:dyDescent="0.3">
      <c r="A769" s="292" t="s">
        <v>79</v>
      </c>
      <c r="B769" s="205" t="s">
        <v>2299</v>
      </c>
      <c r="C769" s="306" t="s">
        <v>70</v>
      </c>
      <c r="D769" s="392">
        <v>193</v>
      </c>
      <c r="E769" s="394"/>
      <c r="F769" s="203" t="s">
        <v>1405</v>
      </c>
      <c r="G769" s="204" t="s">
        <v>1431</v>
      </c>
    </row>
    <row r="770" spans="1:7" s="285" customFormat="1" x14ac:dyDescent="0.3">
      <c r="A770" s="292" t="s">
        <v>79</v>
      </c>
      <c r="B770" s="299" t="s">
        <v>2299</v>
      </c>
      <c r="C770" s="306" t="s">
        <v>70</v>
      </c>
      <c r="D770" s="392">
        <v>193</v>
      </c>
      <c r="E770" s="394"/>
      <c r="F770" s="203" t="s">
        <v>1405</v>
      </c>
      <c r="G770" s="204" t="s">
        <v>1431</v>
      </c>
    </row>
    <row r="771" spans="1:7" s="285" customFormat="1" x14ac:dyDescent="0.3">
      <c r="A771" s="292" t="s">
        <v>79</v>
      </c>
      <c r="B771" s="293" t="s">
        <v>2301</v>
      </c>
      <c r="C771" s="306" t="s">
        <v>2</v>
      </c>
      <c r="D771" s="392">
        <v>1083</v>
      </c>
      <c r="E771" s="394"/>
      <c r="F771" s="203" t="s">
        <v>1405</v>
      </c>
      <c r="G771" s="204" t="s">
        <v>1431</v>
      </c>
    </row>
    <row r="772" spans="1:7" s="285" customFormat="1" x14ac:dyDescent="0.3">
      <c r="A772" s="292" t="s">
        <v>79</v>
      </c>
      <c r="B772" s="205" t="s">
        <v>2302</v>
      </c>
      <c r="C772" s="306" t="s">
        <v>2</v>
      </c>
      <c r="D772" s="392">
        <v>1117.2</v>
      </c>
      <c r="E772" s="394"/>
      <c r="F772" s="203" t="s">
        <v>1405</v>
      </c>
      <c r="G772" s="204" t="s">
        <v>1431</v>
      </c>
    </row>
    <row r="773" spans="1:7" s="285" customFormat="1" x14ac:dyDescent="0.3">
      <c r="A773" s="292" t="s">
        <v>79</v>
      </c>
      <c r="B773" s="205" t="s">
        <v>1442</v>
      </c>
      <c r="C773" s="306" t="s">
        <v>2</v>
      </c>
      <c r="D773" s="392">
        <v>3420</v>
      </c>
      <c r="E773" s="394"/>
      <c r="F773" s="203" t="s">
        <v>1405</v>
      </c>
      <c r="G773" s="204" t="s">
        <v>1431</v>
      </c>
    </row>
    <row r="774" spans="1:7" s="285" customFormat="1" x14ac:dyDescent="0.3">
      <c r="A774" s="292" t="s">
        <v>79</v>
      </c>
      <c r="B774" s="205" t="s">
        <v>1442</v>
      </c>
      <c r="C774" s="306" t="s">
        <v>2</v>
      </c>
      <c r="D774" s="392">
        <v>3420</v>
      </c>
      <c r="E774" s="394"/>
      <c r="F774" s="203" t="s">
        <v>1405</v>
      </c>
      <c r="G774" s="204" t="s">
        <v>1431</v>
      </c>
    </row>
    <row r="775" spans="1:7" s="285" customFormat="1" x14ac:dyDescent="0.3">
      <c r="A775" s="292" t="s">
        <v>79</v>
      </c>
      <c r="B775" s="205" t="s">
        <v>2303</v>
      </c>
      <c r="C775" s="306" t="s">
        <v>2</v>
      </c>
      <c r="D775" s="392">
        <v>3420</v>
      </c>
      <c r="E775" s="394"/>
      <c r="F775" s="203" t="s">
        <v>1405</v>
      </c>
      <c r="G775" s="204" t="s">
        <v>1431</v>
      </c>
    </row>
    <row r="776" spans="1:7" s="285" customFormat="1" x14ac:dyDescent="0.3">
      <c r="A776" s="292" t="s">
        <v>79</v>
      </c>
      <c r="B776" s="205" t="s">
        <v>2303</v>
      </c>
      <c r="C776" s="306" t="s">
        <v>2</v>
      </c>
      <c r="D776" s="392">
        <v>3420</v>
      </c>
      <c r="E776" s="394"/>
      <c r="F776" s="203" t="s">
        <v>1405</v>
      </c>
      <c r="G776" s="204" t="s">
        <v>1431</v>
      </c>
    </row>
    <row r="777" spans="1:7" s="285" customFormat="1" x14ac:dyDescent="0.3">
      <c r="A777" s="292" t="s">
        <v>79</v>
      </c>
      <c r="B777" s="205" t="s">
        <v>2304</v>
      </c>
      <c r="C777" s="306" t="s">
        <v>2</v>
      </c>
      <c r="D777" s="392">
        <v>13198.17</v>
      </c>
      <c r="E777" s="394"/>
      <c r="F777" s="203" t="s">
        <v>1405</v>
      </c>
      <c r="G777" s="204" t="s">
        <v>1431</v>
      </c>
    </row>
    <row r="778" spans="1:7" s="285" customFormat="1" x14ac:dyDescent="0.3">
      <c r="A778" s="292" t="s">
        <v>79</v>
      </c>
      <c r="B778" s="205" t="s">
        <v>1424</v>
      </c>
      <c r="C778" s="306" t="s">
        <v>2</v>
      </c>
      <c r="D778" s="392">
        <v>15390</v>
      </c>
      <c r="E778" s="394"/>
      <c r="F778" s="203" t="s">
        <v>1405</v>
      </c>
      <c r="G778" s="204" t="s">
        <v>1431</v>
      </c>
    </row>
    <row r="779" spans="1:7" s="285" customFormat="1" x14ac:dyDescent="0.3">
      <c r="A779" s="292" t="s">
        <v>79</v>
      </c>
      <c r="B779" s="205" t="s">
        <v>1425</v>
      </c>
      <c r="C779" s="306" t="s">
        <v>2</v>
      </c>
      <c r="D779" s="392">
        <v>15390</v>
      </c>
      <c r="E779" s="394"/>
      <c r="F779" s="203" t="s">
        <v>1405</v>
      </c>
      <c r="G779" s="204" t="s">
        <v>1431</v>
      </c>
    </row>
    <row r="780" spans="1:7" s="285" customFormat="1" x14ac:dyDescent="0.3">
      <c r="A780" s="292" t="s">
        <v>79</v>
      </c>
      <c r="B780" s="205" t="s">
        <v>1422</v>
      </c>
      <c r="C780" s="306" t="s">
        <v>2</v>
      </c>
      <c r="D780" s="392">
        <v>26790</v>
      </c>
      <c r="E780" s="394"/>
      <c r="F780" s="203" t="s">
        <v>1405</v>
      </c>
      <c r="G780" s="204" t="s">
        <v>1431</v>
      </c>
    </row>
    <row r="781" spans="1:7" s="285" customFormat="1" x14ac:dyDescent="0.3">
      <c r="A781" s="292" t="s">
        <v>79</v>
      </c>
      <c r="B781" s="205" t="s">
        <v>2305</v>
      </c>
      <c r="C781" s="306" t="s">
        <v>2</v>
      </c>
      <c r="D781" s="392">
        <v>44586.63</v>
      </c>
      <c r="E781" s="394"/>
      <c r="F781" s="203" t="s">
        <v>1405</v>
      </c>
      <c r="G781" s="204" t="s">
        <v>1431</v>
      </c>
    </row>
    <row r="782" spans="1:7" s="285" customFormat="1" x14ac:dyDescent="0.3">
      <c r="A782" s="292" t="s">
        <v>79</v>
      </c>
      <c r="B782" s="205" t="s">
        <v>2306</v>
      </c>
      <c r="C782" s="306" t="s">
        <v>2</v>
      </c>
      <c r="D782" s="392">
        <v>116424.05</v>
      </c>
      <c r="E782" s="394"/>
      <c r="F782" s="203" t="s">
        <v>1405</v>
      </c>
      <c r="G782" s="204" t="s">
        <v>1431</v>
      </c>
    </row>
    <row r="783" spans="1:7" s="285" customFormat="1" x14ac:dyDescent="0.3">
      <c r="A783" s="292" t="s">
        <v>79</v>
      </c>
      <c r="B783" s="299" t="s">
        <v>2307</v>
      </c>
      <c r="C783" s="306" t="s">
        <v>2</v>
      </c>
      <c r="D783" s="392">
        <v>22712.799999999999</v>
      </c>
      <c r="E783" s="394"/>
      <c r="F783" s="203" t="s">
        <v>1405</v>
      </c>
      <c r="G783" s="204" t="s">
        <v>1431</v>
      </c>
    </row>
    <row r="784" spans="1:7" s="285" customFormat="1" x14ac:dyDescent="0.3">
      <c r="A784" s="292" t="s">
        <v>79</v>
      </c>
      <c r="B784" s="293" t="s">
        <v>2308</v>
      </c>
      <c r="C784" s="306" t="s">
        <v>72</v>
      </c>
      <c r="D784" s="392">
        <v>32.7179</v>
      </c>
      <c r="E784" s="394"/>
      <c r="F784" s="203" t="s">
        <v>1405</v>
      </c>
      <c r="G784" s="204" t="s">
        <v>1431</v>
      </c>
    </row>
    <row r="785" spans="1:7" s="285" customFormat="1" x14ac:dyDescent="0.3">
      <c r="A785" s="292" t="s">
        <v>79</v>
      </c>
      <c r="B785" s="205" t="s">
        <v>2308</v>
      </c>
      <c r="C785" s="306" t="s">
        <v>72</v>
      </c>
      <c r="D785" s="392">
        <v>32.7179</v>
      </c>
      <c r="E785" s="394"/>
      <c r="F785" s="203" t="s">
        <v>1405</v>
      </c>
      <c r="G785" s="204" t="s">
        <v>1431</v>
      </c>
    </row>
    <row r="786" spans="1:7" s="285" customFormat="1" x14ac:dyDescent="0.3">
      <c r="A786" s="292" t="s">
        <v>79</v>
      </c>
      <c r="B786" s="205" t="s">
        <v>2308</v>
      </c>
      <c r="C786" s="306" t="s">
        <v>72</v>
      </c>
      <c r="D786" s="392">
        <v>32.7179</v>
      </c>
      <c r="E786" s="394"/>
      <c r="F786" s="203" t="s">
        <v>1405</v>
      </c>
      <c r="G786" s="204" t="s">
        <v>1431</v>
      </c>
    </row>
    <row r="787" spans="1:7" s="285" customFormat="1" x14ac:dyDescent="0.3">
      <c r="A787" s="292" t="s">
        <v>79</v>
      </c>
      <c r="B787" s="205" t="s">
        <v>2308</v>
      </c>
      <c r="C787" s="306" t="s">
        <v>72</v>
      </c>
      <c r="D787" s="392">
        <v>32.7179</v>
      </c>
      <c r="E787" s="394"/>
      <c r="F787" s="203" t="s">
        <v>1405</v>
      </c>
      <c r="G787" s="204" t="s">
        <v>1431</v>
      </c>
    </row>
    <row r="788" spans="1:7" s="285" customFormat="1" x14ac:dyDescent="0.3">
      <c r="A788" s="292" t="s">
        <v>79</v>
      </c>
      <c r="B788" s="205" t="s">
        <v>2308</v>
      </c>
      <c r="C788" s="306" t="s">
        <v>72</v>
      </c>
      <c r="D788" s="392">
        <v>32.7179</v>
      </c>
      <c r="E788" s="394"/>
      <c r="F788" s="203" t="s">
        <v>1405</v>
      </c>
      <c r="G788" s="204" t="s">
        <v>1431</v>
      </c>
    </row>
    <row r="789" spans="1:7" s="285" customFormat="1" x14ac:dyDescent="0.3">
      <c r="A789" s="292" t="s">
        <v>79</v>
      </c>
      <c r="B789" s="205" t="s">
        <v>2308</v>
      </c>
      <c r="C789" s="306" t="s">
        <v>72</v>
      </c>
      <c r="D789" s="392">
        <v>32.7179</v>
      </c>
      <c r="E789" s="394"/>
      <c r="F789" s="203" t="s">
        <v>1405</v>
      </c>
      <c r="G789" s="204" t="s">
        <v>1431</v>
      </c>
    </row>
    <row r="790" spans="1:7" s="285" customFormat="1" x14ac:dyDescent="0.3">
      <c r="A790" s="292" t="s">
        <v>79</v>
      </c>
      <c r="B790" s="205" t="s">
        <v>2308</v>
      </c>
      <c r="C790" s="306" t="s">
        <v>72</v>
      </c>
      <c r="D790" s="392">
        <v>32.7179</v>
      </c>
      <c r="E790" s="394"/>
      <c r="F790" s="203" t="s">
        <v>1405</v>
      </c>
      <c r="G790" s="204" t="s">
        <v>1431</v>
      </c>
    </row>
    <row r="791" spans="1:7" s="285" customFormat="1" x14ac:dyDescent="0.3">
      <c r="A791" s="292" t="s">
        <v>79</v>
      </c>
      <c r="B791" s="205" t="s">
        <v>2308</v>
      </c>
      <c r="C791" s="306" t="s">
        <v>72</v>
      </c>
      <c r="D791" s="392">
        <v>32.7179</v>
      </c>
      <c r="E791" s="394"/>
      <c r="F791" s="203" t="s">
        <v>1405</v>
      </c>
      <c r="G791" s="204" t="s">
        <v>1431</v>
      </c>
    </row>
    <row r="792" spans="1:7" s="285" customFormat="1" x14ac:dyDescent="0.3">
      <c r="A792" s="292" t="s">
        <v>79</v>
      </c>
      <c r="B792" s="205" t="s">
        <v>2308</v>
      </c>
      <c r="C792" s="306" t="s">
        <v>72</v>
      </c>
      <c r="D792" s="392">
        <v>32.7179</v>
      </c>
      <c r="E792" s="394"/>
      <c r="F792" s="203" t="s">
        <v>1405</v>
      </c>
      <c r="G792" s="204" t="s">
        <v>1431</v>
      </c>
    </row>
    <row r="793" spans="1:7" s="285" customFormat="1" x14ac:dyDescent="0.3">
      <c r="A793" s="292" t="s">
        <v>79</v>
      </c>
      <c r="B793" s="205" t="s">
        <v>2308</v>
      </c>
      <c r="C793" s="306" t="s">
        <v>72</v>
      </c>
      <c r="D793" s="392">
        <v>32.7179</v>
      </c>
      <c r="E793" s="394"/>
      <c r="F793" s="203" t="s">
        <v>1405</v>
      </c>
      <c r="G793" s="204" t="s">
        <v>1431</v>
      </c>
    </row>
    <row r="794" spans="1:7" s="285" customFormat="1" x14ac:dyDescent="0.3">
      <c r="A794" s="292" t="s">
        <v>79</v>
      </c>
      <c r="B794" s="205" t="s">
        <v>2308</v>
      </c>
      <c r="C794" s="306" t="s">
        <v>72</v>
      </c>
      <c r="D794" s="392">
        <v>32.7179</v>
      </c>
      <c r="E794" s="394"/>
      <c r="F794" s="203" t="s">
        <v>1405</v>
      </c>
      <c r="G794" s="204" t="s">
        <v>1431</v>
      </c>
    </row>
    <row r="795" spans="1:7" s="285" customFormat="1" x14ac:dyDescent="0.3">
      <c r="A795" s="292" t="s">
        <v>79</v>
      </c>
      <c r="B795" s="205" t="s">
        <v>2308</v>
      </c>
      <c r="C795" s="306" t="s">
        <v>72</v>
      </c>
      <c r="D795" s="392">
        <v>32.7179</v>
      </c>
      <c r="E795" s="394"/>
      <c r="F795" s="203" t="s">
        <v>1405</v>
      </c>
      <c r="G795" s="204" t="s">
        <v>1431</v>
      </c>
    </row>
    <row r="796" spans="1:7" s="285" customFormat="1" x14ac:dyDescent="0.3">
      <c r="A796" s="292" t="s">
        <v>79</v>
      </c>
      <c r="B796" s="205" t="s">
        <v>2308</v>
      </c>
      <c r="C796" s="306" t="s">
        <v>72</v>
      </c>
      <c r="D796" s="392">
        <v>32.7179</v>
      </c>
      <c r="E796" s="394"/>
      <c r="F796" s="203" t="s">
        <v>1405</v>
      </c>
      <c r="G796" s="204" t="s">
        <v>1431</v>
      </c>
    </row>
    <row r="797" spans="1:7" s="285" customFormat="1" x14ac:dyDescent="0.3">
      <c r="A797" s="292" t="s">
        <v>79</v>
      </c>
      <c r="B797" s="205" t="s">
        <v>2308</v>
      </c>
      <c r="C797" s="306" t="s">
        <v>72</v>
      </c>
      <c r="D797" s="392">
        <v>32.7179</v>
      </c>
      <c r="E797" s="394"/>
      <c r="F797" s="203" t="s">
        <v>1405</v>
      </c>
      <c r="G797" s="204" t="s">
        <v>1431</v>
      </c>
    </row>
    <row r="798" spans="1:7" s="285" customFormat="1" x14ac:dyDescent="0.3">
      <c r="A798" s="292" t="s">
        <v>79</v>
      </c>
      <c r="B798" s="205" t="s">
        <v>2308</v>
      </c>
      <c r="C798" s="306" t="s">
        <v>72</v>
      </c>
      <c r="D798" s="392">
        <v>32.7179</v>
      </c>
      <c r="E798" s="394"/>
      <c r="F798" s="203" t="s">
        <v>1405</v>
      </c>
      <c r="G798" s="204" t="s">
        <v>1431</v>
      </c>
    </row>
    <row r="799" spans="1:7" s="285" customFormat="1" x14ac:dyDescent="0.3">
      <c r="A799" s="292" t="s">
        <v>79</v>
      </c>
      <c r="B799" s="205" t="s">
        <v>2308</v>
      </c>
      <c r="C799" s="306" t="s">
        <v>72</v>
      </c>
      <c r="D799" s="392">
        <v>32.7179</v>
      </c>
      <c r="E799" s="394"/>
      <c r="F799" s="203" t="s">
        <v>1405</v>
      </c>
      <c r="G799" s="204" t="s">
        <v>1431</v>
      </c>
    </row>
    <row r="800" spans="1:7" s="285" customFormat="1" x14ac:dyDescent="0.3">
      <c r="A800" s="292" t="s">
        <v>79</v>
      </c>
      <c r="B800" s="205" t="s">
        <v>2308</v>
      </c>
      <c r="C800" s="306" t="s">
        <v>72</v>
      </c>
      <c r="D800" s="392">
        <v>32.7179</v>
      </c>
      <c r="E800" s="394"/>
      <c r="F800" s="203" t="s">
        <v>1405</v>
      </c>
      <c r="G800" s="204" t="s">
        <v>1431</v>
      </c>
    </row>
    <row r="801" spans="1:7" s="285" customFormat="1" x14ac:dyDescent="0.3">
      <c r="A801" s="292" t="s">
        <v>79</v>
      </c>
      <c r="B801" s="205" t="s">
        <v>2308</v>
      </c>
      <c r="C801" s="306" t="s">
        <v>72</v>
      </c>
      <c r="D801" s="392">
        <v>32.7179</v>
      </c>
      <c r="E801" s="394"/>
      <c r="F801" s="203" t="s">
        <v>1405</v>
      </c>
      <c r="G801" s="204" t="s">
        <v>1431</v>
      </c>
    </row>
    <row r="802" spans="1:7" s="285" customFormat="1" x14ac:dyDescent="0.3">
      <c r="A802" s="292" t="s">
        <v>79</v>
      </c>
      <c r="B802" s="205" t="s">
        <v>2308</v>
      </c>
      <c r="C802" s="306" t="s">
        <v>72</v>
      </c>
      <c r="D802" s="392">
        <v>32.7179</v>
      </c>
      <c r="E802" s="394"/>
      <c r="F802" s="203" t="s">
        <v>1405</v>
      </c>
      <c r="G802" s="204" t="s">
        <v>1431</v>
      </c>
    </row>
    <row r="803" spans="1:7" s="285" customFormat="1" x14ac:dyDescent="0.3">
      <c r="A803" s="292" t="s">
        <v>79</v>
      </c>
      <c r="B803" s="205" t="s">
        <v>2308</v>
      </c>
      <c r="C803" s="306" t="s">
        <v>72</v>
      </c>
      <c r="D803" s="392">
        <v>32.7179</v>
      </c>
      <c r="E803" s="394"/>
      <c r="F803" s="203" t="s">
        <v>1405</v>
      </c>
      <c r="G803" s="204" t="s">
        <v>1431</v>
      </c>
    </row>
    <row r="804" spans="1:7" s="285" customFormat="1" x14ac:dyDescent="0.3">
      <c r="A804" s="292" t="s">
        <v>79</v>
      </c>
      <c r="B804" s="205" t="s">
        <v>2308</v>
      </c>
      <c r="C804" s="306" t="s">
        <v>72</v>
      </c>
      <c r="D804" s="392">
        <v>32.7179</v>
      </c>
      <c r="E804" s="394"/>
      <c r="F804" s="203" t="s">
        <v>1405</v>
      </c>
      <c r="G804" s="204" t="s">
        <v>1431</v>
      </c>
    </row>
    <row r="805" spans="1:7" s="285" customFormat="1" x14ac:dyDescent="0.3">
      <c r="A805" s="292" t="s">
        <v>79</v>
      </c>
      <c r="B805" s="205" t="s">
        <v>2308</v>
      </c>
      <c r="C805" s="306" t="s">
        <v>72</v>
      </c>
      <c r="D805" s="392">
        <v>32.7179</v>
      </c>
      <c r="E805" s="394"/>
      <c r="F805" s="203" t="s">
        <v>1405</v>
      </c>
      <c r="G805" s="204" t="s">
        <v>1431</v>
      </c>
    </row>
    <row r="806" spans="1:7" s="285" customFormat="1" x14ac:dyDescent="0.3">
      <c r="A806" s="292" t="s">
        <v>79</v>
      </c>
      <c r="B806" s="205" t="s">
        <v>2308</v>
      </c>
      <c r="C806" s="306" t="s">
        <v>72</v>
      </c>
      <c r="D806" s="392">
        <v>32.7179</v>
      </c>
      <c r="E806" s="394"/>
      <c r="F806" s="203" t="s">
        <v>1405</v>
      </c>
      <c r="G806" s="204" t="s">
        <v>1431</v>
      </c>
    </row>
    <row r="807" spans="1:7" s="285" customFormat="1" x14ac:dyDescent="0.3">
      <c r="A807" s="292" t="s">
        <v>79</v>
      </c>
      <c r="B807" s="205" t="s">
        <v>2308</v>
      </c>
      <c r="C807" s="306" t="s">
        <v>72</v>
      </c>
      <c r="D807" s="392">
        <v>32.7179</v>
      </c>
      <c r="E807" s="394"/>
      <c r="F807" s="203" t="s">
        <v>1405</v>
      </c>
      <c r="G807" s="204" t="s">
        <v>1431</v>
      </c>
    </row>
    <row r="808" spans="1:7" s="285" customFormat="1" x14ac:dyDescent="0.3">
      <c r="A808" s="292" t="s">
        <v>79</v>
      </c>
      <c r="B808" s="205" t="s">
        <v>2308</v>
      </c>
      <c r="C808" s="306" t="s">
        <v>72</v>
      </c>
      <c r="D808" s="392">
        <v>32.7179</v>
      </c>
      <c r="E808" s="394"/>
      <c r="F808" s="203" t="s">
        <v>1405</v>
      </c>
      <c r="G808" s="204" t="s">
        <v>1431</v>
      </c>
    </row>
    <row r="809" spans="1:7" s="285" customFormat="1" x14ac:dyDescent="0.3">
      <c r="A809" s="292" t="s">
        <v>79</v>
      </c>
      <c r="B809" s="205" t="s">
        <v>2308</v>
      </c>
      <c r="C809" s="306" t="s">
        <v>72</v>
      </c>
      <c r="D809" s="392">
        <v>32.7179</v>
      </c>
      <c r="E809" s="394"/>
      <c r="F809" s="203" t="s">
        <v>1405</v>
      </c>
      <c r="G809" s="204" t="s">
        <v>1431</v>
      </c>
    </row>
    <row r="810" spans="1:7" s="285" customFormat="1" x14ac:dyDescent="0.3">
      <c r="A810" s="292" t="s">
        <v>79</v>
      </c>
      <c r="B810" s="205" t="s">
        <v>2308</v>
      </c>
      <c r="C810" s="306" t="s">
        <v>72</v>
      </c>
      <c r="D810" s="392">
        <v>32.7179</v>
      </c>
      <c r="E810" s="394"/>
      <c r="F810" s="203" t="s">
        <v>1405</v>
      </c>
      <c r="G810" s="204" t="s">
        <v>1416</v>
      </c>
    </row>
    <row r="811" spans="1:7" s="285" customFormat="1" x14ac:dyDescent="0.3">
      <c r="A811" s="292" t="s">
        <v>79</v>
      </c>
      <c r="B811" s="205" t="s">
        <v>2308</v>
      </c>
      <c r="C811" s="306" t="s">
        <v>72</v>
      </c>
      <c r="D811" s="392">
        <v>32.7179</v>
      </c>
      <c r="E811" s="394"/>
      <c r="F811" s="203" t="s">
        <v>1405</v>
      </c>
      <c r="G811" s="204" t="s">
        <v>1416</v>
      </c>
    </row>
    <row r="812" spans="1:7" s="285" customFormat="1" x14ac:dyDescent="0.3">
      <c r="A812" s="292" t="s">
        <v>79</v>
      </c>
      <c r="B812" s="205" t="s">
        <v>2308</v>
      </c>
      <c r="C812" s="306" t="s">
        <v>72</v>
      </c>
      <c r="D812" s="392">
        <v>32.7179</v>
      </c>
      <c r="E812" s="394"/>
      <c r="F812" s="203" t="s">
        <v>1405</v>
      </c>
      <c r="G812" s="204" t="s">
        <v>1416</v>
      </c>
    </row>
    <row r="813" spans="1:7" s="285" customFormat="1" x14ac:dyDescent="0.3">
      <c r="A813" s="292" t="s">
        <v>79</v>
      </c>
      <c r="B813" s="205" t="s">
        <v>2308</v>
      </c>
      <c r="C813" s="306" t="s">
        <v>72</v>
      </c>
      <c r="D813" s="392">
        <v>32.7179</v>
      </c>
      <c r="E813" s="394"/>
      <c r="F813" s="203" t="s">
        <v>1405</v>
      </c>
      <c r="G813" s="204" t="s">
        <v>1416</v>
      </c>
    </row>
    <row r="814" spans="1:7" s="285" customFormat="1" x14ac:dyDescent="0.3">
      <c r="A814" s="292" t="s">
        <v>79</v>
      </c>
      <c r="B814" s="205" t="s">
        <v>2308</v>
      </c>
      <c r="C814" s="306" t="s">
        <v>72</v>
      </c>
      <c r="D814" s="392">
        <v>32.7179</v>
      </c>
      <c r="E814" s="394"/>
      <c r="F814" s="203" t="s">
        <v>1405</v>
      </c>
      <c r="G814" s="204" t="s">
        <v>1416</v>
      </c>
    </row>
    <row r="815" spans="1:7" s="285" customFormat="1" x14ac:dyDescent="0.3">
      <c r="A815" s="292" t="s">
        <v>79</v>
      </c>
      <c r="B815" s="205" t="s">
        <v>2308</v>
      </c>
      <c r="C815" s="306" t="s">
        <v>72</v>
      </c>
      <c r="D815" s="392">
        <v>32.7179</v>
      </c>
      <c r="E815" s="394"/>
      <c r="F815" s="203" t="s">
        <v>1405</v>
      </c>
      <c r="G815" s="204" t="s">
        <v>1416</v>
      </c>
    </row>
    <row r="816" spans="1:7" s="285" customFormat="1" x14ac:dyDescent="0.3">
      <c r="A816" s="292" t="s">
        <v>79</v>
      </c>
      <c r="B816" s="205" t="s">
        <v>2308</v>
      </c>
      <c r="C816" s="306" t="s">
        <v>72</v>
      </c>
      <c r="D816" s="392">
        <v>32.7179</v>
      </c>
      <c r="E816" s="394"/>
      <c r="F816" s="203" t="s">
        <v>1405</v>
      </c>
      <c r="G816" s="204" t="s">
        <v>1416</v>
      </c>
    </row>
    <row r="817" spans="1:7" s="285" customFormat="1" x14ac:dyDescent="0.3">
      <c r="A817" s="292" t="s">
        <v>79</v>
      </c>
      <c r="B817" s="205" t="s">
        <v>2308</v>
      </c>
      <c r="C817" s="306" t="s">
        <v>72</v>
      </c>
      <c r="D817" s="392">
        <v>32.7179</v>
      </c>
      <c r="E817" s="394"/>
      <c r="F817" s="203" t="s">
        <v>1405</v>
      </c>
      <c r="G817" s="204" t="s">
        <v>1456</v>
      </c>
    </row>
    <row r="818" spans="1:7" s="285" customFormat="1" x14ac:dyDescent="0.3">
      <c r="A818" s="292" t="s">
        <v>79</v>
      </c>
      <c r="B818" s="205" t="s">
        <v>2308</v>
      </c>
      <c r="C818" s="306" t="s">
        <v>72</v>
      </c>
      <c r="D818" s="392">
        <v>32.7179</v>
      </c>
      <c r="E818" s="394"/>
      <c r="F818" s="203" t="s">
        <v>1405</v>
      </c>
      <c r="G818" s="204" t="s">
        <v>1456</v>
      </c>
    </row>
    <row r="819" spans="1:7" s="285" customFormat="1" x14ac:dyDescent="0.3">
      <c r="A819" s="292" t="s">
        <v>79</v>
      </c>
      <c r="B819" s="205" t="s">
        <v>2308</v>
      </c>
      <c r="C819" s="306" t="s">
        <v>72</v>
      </c>
      <c r="D819" s="392">
        <v>32.7179</v>
      </c>
      <c r="E819" s="394"/>
      <c r="F819" s="203" t="s">
        <v>1405</v>
      </c>
      <c r="G819" s="204" t="s">
        <v>1456</v>
      </c>
    </row>
    <row r="820" spans="1:7" s="285" customFormat="1" x14ac:dyDescent="0.3">
      <c r="A820" s="292" t="s">
        <v>79</v>
      </c>
      <c r="B820" s="205" t="s">
        <v>2309</v>
      </c>
      <c r="C820" s="306" t="s">
        <v>72</v>
      </c>
      <c r="D820" s="392">
        <v>52.95</v>
      </c>
      <c r="E820" s="394"/>
      <c r="F820" s="203" t="s">
        <v>1405</v>
      </c>
      <c r="G820" s="204" t="s">
        <v>1456</v>
      </c>
    </row>
    <row r="821" spans="1:7" s="285" customFormat="1" x14ac:dyDescent="0.3">
      <c r="A821" s="292" t="s">
        <v>79</v>
      </c>
      <c r="B821" s="205" t="s">
        <v>2309</v>
      </c>
      <c r="C821" s="306" t="s">
        <v>72</v>
      </c>
      <c r="D821" s="392">
        <v>52.95</v>
      </c>
      <c r="E821" s="394"/>
      <c r="F821" s="203" t="s">
        <v>1405</v>
      </c>
      <c r="G821" s="204" t="s">
        <v>1456</v>
      </c>
    </row>
    <row r="822" spans="1:7" s="285" customFormat="1" x14ac:dyDescent="0.3">
      <c r="A822" s="292" t="s">
        <v>79</v>
      </c>
      <c r="B822" s="205" t="s">
        <v>2309</v>
      </c>
      <c r="C822" s="306" t="s">
        <v>72</v>
      </c>
      <c r="D822" s="392">
        <v>52.95</v>
      </c>
      <c r="E822" s="394"/>
      <c r="F822" s="203" t="s">
        <v>1405</v>
      </c>
      <c r="G822" s="204" t="s">
        <v>1456</v>
      </c>
    </row>
    <row r="823" spans="1:7" s="285" customFormat="1" x14ac:dyDescent="0.3">
      <c r="A823" s="292" t="s">
        <v>79</v>
      </c>
      <c r="B823" s="205" t="s">
        <v>2309</v>
      </c>
      <c r="C823" s="306" t="s">
        <v>72</v>
      </c>
      <c r="D823" s="392">
        <v>52.95</v>
      </c>
      <c r="E823" s="394"/>
      <c r="F823" s="203" t="s">
        <v>1405</v>
      </c>
      <c r="G823" s="204" t="s">
        <v>1456</v>
      </c>
    </row>
    <row r="824" spans="1:7" s="285" customFormat="1" x14ac:dyDescent="0.3">
      <c r="A824" s="292" t="s">
        <v>79</v>
      </c>
      <c r="B824" s="205" t="s">
        <v>2309</v>
      </c>
      <c r="C824" s="306" t="s">
        <v>72</v>
      </c>
      <c r="D824" s="392">
        <v>52.95</v>
      </c>
      <c r="E824" s="394"/>
      <c r="F824" s="203" t="s">
        <v>1405</v>
      </c>
      <c r="G824" s="204" t="s">
        <v>1456</v>
      </c>
    </row>
    <row r="825" spans="1:7" s="285" customFormat="1" x14ac:dyDescent="0.3">
      <c r="A825" s="292" t="s">
        <v>79</v>
      </c>
      <c r="B825" s="205" t="s">
        <v>2309</v>
      </c>
      <c r="C825" s="306" t="s">
        <v>72</v>
      </c>
      <c r="D825" s="392">
        <v>52.95</v>
      </c>
      <c r="E825" s="394"/>
      <c r="F825" s="203" t="s">
        <v>1405</v>
      </c>
      <c r="G825" s="204" t="s">
        <v>1456</v>
      </c>
    </row>
    <row r="826" spans="1:7" s="285" customFormat="1" x14ac:dyDescent="0.3">
      <c r="A826" s="292" t="s">
        <v>79</v>
      </c>
      <c r="B826" s="205" t="s">
        <v>2309</v>
      </c>
      <c r="C826" s="306" t="s">
        <v>72</v>
      </c>
      <c r="D826" s="392">
        <v>52.95</v>
      </c>
      <c r="E826" s="394"/>
      <c r="F826" s="203" t="s">
        <v>1405</v>
      </c>
      <c r="G826" s="204" t="s">
        <v>1456</v>
      </c>
    </row>
    <row r="827" spans="1:7" s="285" customFormat="1" x14ac:dyDescent="0.3">
      <c r="A827" s="292" t="s">
        <v>79</v>
      </c>
      <c r="B827" s="205" t="s">
        <v>2309</v>
      </c>
      <c r="C827" s="306" t="s">
        <v>72</v>
      </c>
      <c r="D827" s="392">
        <v>52.95</v>
      </c>
      <c r="E827" s="394"/>
      <c r="F827" s="203" t="s">
        <v>1405</v>
      </c>
      <c r="G827" s="204" t="s">
        <v>1456</v>
      </c>
    </row>
    <row r="828" spans="1:7" s="285" customFormat="1" x14ac:dyDescent="0.3">
      <c r="A828" s="292" t="s">
        <v>79</v>
      </c>
      <c r="B828" s="205" t="s">
        <v>2309</v>
      </c>
      <c r="C828" s="306" t="s">
        <v>72</v>
      </c>
      <c r="D828" s="392">
        <v>52.95</v>
      </c>
      <c r="E828" s="394"/>
      <c r="F828" s="203" t="s">
        <v>1405</v>
      </c>
      <c r="G828" s="204" t="s">
        <v>1456</v>
      </c>
    </row>
    <row r="829" spans="1:7" s="285" customFormat="1" x14ac:dyDescent="0.3">
      <c r="A829" s="292" t="s">
        <v>79</v>
      </c>
      <c r="B829" s="205" t="s">
        <v>2309</v>
      </c>
      <c r="C829" s="306" t="s">
        <v>72</v>
      </c>
      <c r="D829" s="392">
        <v>52.95</v>
      </c>
      <c r="E829" s="394"/>
      <c r="F829" s="203" t="s">
        <v>1405</v>
      </c>
      <c r="G829" s="204" t="s">
        <v>1456</v>
      </c>
    </row>
    <row r="830" spans="1:7" s="285" customFormat="1" x14ac:dyDescent="0.3">
      <c r="A830" s="292" t="s">
        <v>79</v>
      </c>
      <c r="B830" s="205" t="s">
        <v>2309</v>
      </c>
      <c r="C830" s="306" t="s">
        <v>72</v>
      </c>
      <c r="D830" s="392">
        <v>52.95</v>
      </c>
      <c r="E830" s="394"/>
      <c r="F830" s="203" t="s">
        <v>1405</v>
      </c>
      <c r="G830" s="204" t="s">
        <v>1456</v>
      </c>
    </row>
    <row r="831" spans="1:7" s="285" customFormat="1" x14ac:dyDescent="0.3">
      <c r="A831" s="292" t="s">
        <v>79</v>
      </c>
      <c r="B831" s="205" t="s">
        <v>2309</v>
      </c>
      <c r="C831" s="306" t="s">
        <v>72</v>
      </c>
      <c r="D831" s="392">
        <v>52.95</v>
      </c>
      <c r="E831" s="394"/>
      <c r="F831" s="203" t="s">
        <v>1405</v>
      </c>
      <c r="G831" s="204" t="s">
        <v>1456</v>
      </c>
    </row>
    <row r="832" spans="1:7" s="285" customFormat="1" x14ac:dyDescent="0.3">
      <c r="A832" s="292" t="s">
        <v>79</v>
      </c>
      <c r="B832" s="205" t="s">
        <v>2310</v>
      </c>
      <c r="C832" s="306" t="s">
        <v>72</v>
      </c>
      <c r="D832" s="392">
        <v>119.7</v>
      </c>
      <c r="E832" s="394"/>
      <c r="F832" s="203" t="s">
        <v>1405</v>
      </c>
      <c r="G832" s="204" t="s">
        <v>1456</v>
      </c>
    </row>
    <row r="833" spans="1:7" s="285" customFormat="1" x14ac:dyDescent="0.3">
      <c r="A833" s="292" t="s">
        <v>79</v>
      </c>
      <c r="B833" s="205" t="s">
        <v>2310</v>
      </c>
      <c r="C833" s="306" t="s">
        <v>72</v>
      </c>
      <c r="D833" s="392">
        <v>119.7</v>
      </c>
      <c r="E833" s="394"/>
      <c r="F833" s="203" t="s">
        <v>1405</v>
      </c>
      <c r="G833" s="204" t="s">
        <v>1456</v>
      </c>
    </row>
    <row r="834" spans="1:7" s="285" customFormat="1" x14ac:dyDescent="0.3">
      <c r="A834" s="292" t="s">
        <v>79</v>
      </c>
      <c r="B834" s="205" t="s">
        <v>2310</v>
      </c>
      <c r="C834" s="306" t="s">
        <v>72</v>
      </c>
      <c r="D834" s="392">
        <v>119.7</v>
      </c>
      <c r="E834" s="394"/>
      <c r="F834" s="203" t="s">
        <v>1405</v>
      </c>
      <c r="G834" s="204" t="s">
        <v>1456</v>
      </c>
    </row>
    <row r="835" spans="1:7" s="285" customFormat="1" x14ac:dyDescent="0.3">
      <c r="A835" s="292" t="s">
        <v>79</v>
      </c>
      <c r="B835" s="205" t="s">
        <v>2310</v>
      </c>
      <c r="C835" s="306" t="s">
        <v>72</v>
      </c>
      <c r="D835" s="392">
        <v>119.7</v>
      </c>
      <c r="E835" s="394"/>
      <c r="F835" s="203" t="s">
        <v>1405</v>
      </c>
      <c r="G835" s="204" t="s">
        <v>1456</v>
      </c>
    </row>
    <row r="836" spans="1:7" s="285" customFormat="1" x14ac:dyDescent="0.3">
      <c r="A836" s="292" t="s">
        <v>79</v>
      </c>
      <c r="B836" s="205" t="s">
        <v>2310</v>
      </c>
      <c r="C836" s="306" t="s">
        <v>72</v>
      </c>
      <c r="D836" s="392">
        <v>119.7</v>
      </c>
      <c r="E836" s="394"/>
      <c r="F836" s="203" t="s">
        <v>1405</v>
      </c>
      <c r="G836" s="204" t="s">
        <v>1456</v>
      </c>
    </row>
    <row r="837" spans="1:7" s="285" customFormat="1" x14ac:dyDescent="0.3">
      <c r="A837" s="292" t="s">
        <v>79</v>
      </c>
      <c r="B837" s="205" t="s">
        <v>2310</v>
      </c>
      <c r="C837" s="306" t="s">
        <v>72</v>
      </c>
      <c r="D837" s="392">
        <v>119.7</v>
      </c>
      <c r="E837" s="394"/>
      <c r="F837" s="203" t="s">
        <v>1405</v>
      </c>
      <c r="G837" s="204" t="s">
        <v>1456</v>
      </c>
    </row>
    <row r="838" spans="1:7" s="285" customFormat="1" x14ac:dyDescent="0.3">
      <c r="A838" s="292" t="s">
        <v>79</v>
      </c>
      <c r="B838" s="205" t="s">
        <v>2310</v>
      </c>
      <c r="C838" s="306" t="s">
        <v>72</v>
      </c>
      <c r="D838" s="392">
        <v>119.7</v>
      </c>
      <c r="E838" s="394"/>
      <c r="F838" s="203" t="s">
        <v>1405</v>
      </c>
      <c r="G838" s="204" t="s">
        <v>1456</v>
      </c>
    </row>
    <row r="839" spans="1:7" s="285" customFormat="1" x14ac:dyDescent="0.3">
      <c r="A839" s="292" t="s">
        <v>79</v>
      </c>
      <c r="B839" s="205" t="s">
        <v>2310</v>
      </c>
      <c r="C839" s="306" t="s">
        <v>72</v>
      </c>
      <c r="D839" s="392">
        <v>119.7</v>
      </c>
      <c r="E839" s="394"/>
      <c r="F839" s="203" t="s">
        <v>1405</v>
      </c>
      <c r="G839" s="204" t="s">
        <v>1456</v>
      </c>
    </row>
    <row r="840" spans="1:7" s="285" customFormat="1" x14ac:dyDescent="0.3">
      <c r="A840" s="292" t="s">
        <v>79</v>
      </c>
      <c r="B840" s="205" t="s">
        <v>2310</v>
      </c>
      <c r="C840" s="306" t="s">
        <v>72</v>
      </c>
      <c r="D840" s="392">
        <v>119.7</v>
      </c>
      <c r="E840" s="394"/>
      <c r="F840" s="203" t="s">
        <v>1405</v>
      </c>
      <c r="G840" s="204" t="s">
        <v>1456</v>
      </c>
    </row>
    <row r="841" spans="1:7" s="285" customFormat="1" x14ac:dyDescent="0.3">
      <c r="A841" s="292" t="s">
        <v>79</v>
      </c>
      <c r="B841" s="205" t="s">
        <v>2310</v>
      </c>
      <c r="C841" s="306" t="s">
        <v>72</v>
      </c>
      <c r="D841" s="392">
        <v>119.7</v>
      </c>
      <c r="E841" s="394"/>
      <c r="F841" s="203" t="s">
        <v>1405</v>
      </c>
      <c r="G841" s="204" t="s">
        <v>1456</v>
      </c>
    </row>
    <row r="842" spans="1:7" s="285" customFormat="1" x14ac:dyDescent="0.3">
      <c r="A842" s="292" t="s">
        <v>79</v>
      </c>
      <c r="B842" s="205" t="s">
        <v>2310</v>
      </c>
      <c r="C842" s="306" t="s">
        <v>72</v>
      </c>
      <c r="D842" s="392">
        <v>119.7</v>
      </c>
      <c r="E842" s="394"/>
      <c r="F842" s="203" t="s">
        <v>1405</v>
      </c>
      <c r="G842" s="204" t="s">
        <v>1456</v>
      </c>
    </row>
    <row r="843" spans="1:7" s="285" customFormat="1" x14ac:dyDescent="0.3">
      <c r="A843" s="292" t="s">
        <v>79</v>
      </c>
      <c r="B843" s="205" t="s">
        <v>2310</v>
      </c>
      <c r="C843" s="306" t="s">
        <v>72</v>
      </c>
      <c r="D843" s="392">
        <v>119.7</v>
      </c>
      <c r="E843" s="394"/>
      <c r="F843" s="203" t="s">
        <v>1405</v>
      </c>
      <c r="G843" s="204" t="s">
        <v>1456</v>
      </c>
    </row>
    <row r="844" spans="1:7" s="285" customFormat="1" x14ac:dyDescent="0.3">
      <c r="A844" s="292" t="s">
        <v>79</v>
      </c>
      <c r="B844" s="205" t="s">
        <v>2310</v>
      </c>
      <c r="C844" s="306" t="s">
        <v>72</v>
      </c>
      <c r="D844" s="392">
        <v>119.7</v>
      </c>
      <c r="E844" s="394"/>
      <c r="F844" s="203" t="s">
        <v>1405</v>
      </c>
      <c r="G844" s="204" t="s">
        <v>1456</v>
      </c>
    </row>
    <row r="845" spans="1:7" s="285" customFormat="1" x14ac:dyDescent="0.3">
      <c r="A845" s="292" t="s">
        <v>79</v>
      </c>
      <c r="B845" s="205" t="s">
        <v>2310</v>
      </c>
      <c r="C845" s="306" t="s">
        <v>72</v>
      </c>
      <c r="D845" s="392">
        <v>119.7</v>
      </c>
      <c r="E845" s="394"/>
      <c r="F845" s="203" t="s">
        <v>1405</v>
      </c>
      <c r="G845" s="204" t="s">
        <v>1456</v>
      </c>
    </row>
    <row r="846" spans="1:7" s="285" customFormat="1" x14ac:dyDescent="0.3">
      <c r="A846" s="292" t="s">
        <v>79</v>
      </c>
      <c r="B846" s="205" t="s">
        <v>2310</v>
      </c>
      <c r="C846" s="306" t="s">
        <v>72</v>
      </c>
      <c r="D846" s="392">
        <v>119.7</v>
      </c>
      <c r="E846" s="394"/>
      <c r="F846" s="203" t="s">
        <v>1405</v>
      </c>
      <c r="G846" s="204" t="s">
        <v>1456</v>
      </c>
    </row>
    <row r="847" spans="1:7" s="285" customFormat="1" x14ac:dyDescent="0.3">
      <c r="A847" s="292" t="s">
        <v>79</v>
      </c>
      <c r="B847" s="205" t="s">
        <v>2310</v>
      </c>
      <c r="C847" s="306" t="s">
        <v>72</v>
      </c>
      <c r="D847" s="392">
        <v>119.7</v>
      </c>
      <c r="E847" s="394"/>
      <c r="F847" s="203" t="s">
        <v>1405</v>
      </c>
      <c r="G847" s="204" t="s">
        <v>1456</v>
      </c>
    </row>
    <row r="848" spans="1:7" s="285" customFormat="1" x14ac:dyDescent="0.3">
      <c r="A848" s="292" t="s">
        <v>79</v>
      </c>
      <c r="B848" s="205" t="s">
        <v>2310</v>
      </c>
      <c r="C848" s="306" t="s">
        <v>72</v>
      </c>
      <c r="D848" s="392">
        <v>119.7</v>
      </c>
      <c r="E848" s="394"/>
      <c r="F848" s="203" t="s">
        <v>1405</v>
      </c>
      <c r="G848" s="204" t="s">
        <v>1456</v>
      </c>
    </row>
    <row r="849" spans="1:7" s="285" customFormat="1" x14ac:dyDescent="0.3">
      <c r="A849" s="292" t="s">
        <v>79</v>
      </c>
      <c r="B849" s="205" t="s">
        <v>2310</v>
      </c>
      <c r="C849" s="306" t="s">
        <v>72</v>
      </c>
      <c r="D849" s="392">
        <v>119.7</v>
      </c>
      <c r="E849" s="394"/>
      <c r="F849" s="203" t="s">
        <v>1405</v>
      </c>
      <c r="G849" s="204" t="s">
        <v>1456</v>
      </c>
    </row>
    <row r="850" spans="1:7" s="285" customFormat="1" x14ac:dyDescent="0.3">
      <c r="A850" s="292" t="s">
        <v>79</v>
      </c>
      <c r="B850" s="205" t="s">
        <v>2310</v>
      </c>
      <c r="C850" s="306" t="s">
        <v>72</v>
      </c>
      <c r="D850" s="392">
        <v>119.7</v>
      </c>
      <c r="E850" s="394"/>
      <c r="F850" s="203" t="s">
        <v>1405</v>
      </c>
      <c r="G850" s="204" t="s">
        <v>1456</v>
      </c>
    </row>
    <row r="851" spans="1:7" s="285" customFormat="1" x14ac:dyDescent="0.3">
      <c r="A851" s="292" t="s">
        <v>79</v>
      </c>
      <c r="B851" s="205" t="s">
        <v>2310</v>
      </c>
      <c r="C851" s="306" t="s">
        <v>72</v>
      </c>
      <c r="D851" s="392">
        <v>119.7</v>
      </c>
      <c r="E851" s="394"/>
      <c r="F851" s="203" t="s">
        <v>1405</v>
      </c>
      <c r="G851" s="204" t="s">
        <v>1456</v>
      </c>
    </row>
    <row r="852" spans="1:7" s="285" customFormat="1" x14ac:dyDescent="0.3">
      <c r="A852" s="292" t="s">
        <v>79</v>
      </c>
      <c r="B852" s="205" t="s">
        <v>2310</v>
      </c>
      <c r="C852" s="306" t="s">
        <v>72</v>
      </c>
      <c r="D852" s="392">
        <v>119.7</v>
      </c>
      <c r="E852" s="394"/>
      <c r="F852" s="203" t="s">
        <v>1405</v>
      </c>
      <c r="G852" s="204" t="s">
        <v>1456</v>
      </c>
    </row>
    <row r="853" spans="1:7" s="285" customFormat="1" x14ac:dyDescent="0.3">
      <c r="A853" s="292" t="s">
        <v>79</v>
      </c>
      <c r="B853" s="205" t="s">
        <v>2310</v>
      </c>
      <c r="C853" s="306" t="s">
        <v>72</v>
      </c>
      <c r="D853" s="392">
        <v>119.7</v>
      </c>
      <c r="E853" s="394"/>
      <c r="F853" s="203" t="s">
        <v>1405</v>
      </c>
      <c r="G853" s="204" t="s">
        <v>1456</v>
      </c>
    </row>
    <row r="854" spans="1:7" s="285" customFormat="1" x14ac:dyDescent="0.3">
      <c r="A854" s="292" t="s">
        <v>79</v>
      </c>
      <c r="B854" s="205" t="s">
        <v>2310</v>
      </c>
      <c r="C854" s="306" t="s">
        <v>72</v>
      </c>
      <c r="D854" s="392">
        <v>119.7</v>
      </c>
      <c r="E854" s="394"/>
      <c r="F854" s="203" t="s">
        <v>1405</v>
      </c>
      <c r="G854" s="204" t="s">
        <v>1456</v>
      </c>
    </row>
    <row r="855" spans="1:7" s="285" customFormat="1" x14ac:dyDescent="0.3">
      <c r="A855" s="292" t="s">
        <v>79</v>
      </c>
      <c r="B855" s="205" t="s">
        <v>2310</v>
      </c>
      <c r="C855" s="306" t="s">
        <v>72</v>
      </c>
      <c r="D855" s="392">
        <v>119.7</v>
      </c>
      <c r="E855" s="394"/>
      <c r="F855" s="203" t="s">
        <v>1405</v>
      </c>
      <c r="G855" s="204" t="s">
        <v>1456</v>
      </c>
    </row>
    <row r="856" spans="1:7" s="285" customFormat="1" x14ac:dyDescent="0.3">
      <c r="A856" s="292" t="s">
        <v>79</v>
      </c>
      <c r="B856" s="205" t="s">
        <v>2310</v>
      </c>
      <c r="C856" s="306" t="s">
        <v>72</v>
      </c>
      <c r="D856" s="392">
        <v>119.7</v>
      </c>
      <c r="E856" s="394"/>
      <c r="F856" s="203" t="s">
        <v>1405</v>
      </c>
      <c r="G856" s="204" t="s">
        <v>1456</v>
      </c>
    </row>
    <row r="857" spans="1:7" s="285" customFormat="1" x14ac:dyDescent="0.3">
      <c r="A857" s="292" t="s">
        <v>79</v>
      </c>
      <c r="B857" s="205" t="s">
        <v>2310</v>
      </c>
      <c r="C857" s="306" t="s">
        <v>72</v>
      </c>
      <c r="D857" s="392">
        <v>119.7</v>
      </c>
      <c r="E857" s="394"/>
      <c r="F857" s="203" t="s">
        <v>1405</v>
      </c>
      <c r="G857" s="204" t="s">
        <v>1456</v>
      </c>
    </row>
    <row r="858" spans="1:7" s="285" customFormat="1" x14ac:dyDescent="0.3">
      <c r="A858" s="292" t="s">
        <v>79</v>
      </c>
      <c r="B858" s="205" t="s">
        <v>2310</v>
      </c>
      <c r="C858" s="306" t="s">
        <v>72</v>
      </c>
      <c r="D858" s="392">
        <v>119.7</v>
      </c>
      <c r="E858" s="394"/>
      <c r="F858" s="203" t="s">
        <v>1405</v>
      </c>
      <c r="G858" s="204" t="s">
        <v>1456</v>
      </c>
    </row>
    <row r="859" spans="1:7" s="285" customFormat="1" x14ac:dyDescent="0.3">
      <c r="A859" s="292" t="s">
        <v>79</v>
      </c>
      <c r="B859" s="205" t="s">
        <v>2310</v>
      </c>
      <c r="C859" s="306" t="s">
        <v>72</v>
      </c>
      <c r="D859" s="392">
        <v>119.7</v>
      </c>
      <c r="E859" s="394"/>
      <c r="F859" s="203" t="s">
        <v>1405</v>
      </c>
      <c r="G859" s="204" t="s">
        <v>1456</v>
      </c>
    </row>
    <row r="860" spans="1:7" s="285" customFormat="1" x14ac:dyDescent="0.3">
      <c r="A860" s="292" t="s">
        <v>79</v>
      </c>
      <c r="B860" s="205" t="s">
        <v>2310</v>
      </c>
      <c r="C860" s="306" t="s">
        <v>72</v>
      </c>
      <c r="D860" s="392">
        <v>119.7</v>
      </c>
      <c r="E860" s="394"/>
      <c r="F860" s="203" t="s">
        <v>1405</v>
      </c>
      <c r="G860" s="204" t="s">
        <v>1456</v>
      </c>
    </row>
    <row r="861" spans="1:7" s="285" customFormat="1" x14ac:dyDescent="0.3">
      <c r="A861" s="292" t="s">
        <v>79</v>
      </c>
      <c r="B861" s="205" t="s">
        <v>2310</v>
      </c>
      <c r="C861" s="306" t="s">
        <v>72</v>
      </c>
      <c r="D861" s="392">
        <v>119.7</v>
      </c>
      <c r="E861" s="394"/>
      <c r="F861" s="203" t="s">
        <v>1405</v>
      </c>
      <c r="G861" s="204" t="s">
        <v>1456</v>
      </c>
    </row>
    <row r="862" spans="1:7" s="285" customFormat="1" x14ac:dyDescent="0.3">
      <c r="A862" s="292" t="s">
        <v>79</v>
      </c>
      <c r="B862" s="205" t="s">
        <v>2310</v>
      </c>
      <c r="C862" s="306" t="s">
        <v>72</v>
      </c>
      <c r="D862" s="392">
        <v>119.7</v>
      </c>
      <c r="E862" s="394"/>
      <c r="F862" s="203" t="s">
        <v>1405</v>
      </c>
      <c r="G862" s="204" t="s">
        <v>1456</v>
      </c>
    </row>
    <row r="863" spans="1:7" s="285" customFormat="1" x14ac:dyDescent="0.3">
      <c r="A863" s="292" t="s">
        <v>79</v>
      </c>
      <c r="B863" s="205" t="s">
        <v>2310</v>
      </c>
      <c r="C863" s="306" t="s">
        <v>72</v>
      </c>
      <c r="D863" s="392">
        <v>119.7</v>
      </c>
      <c r="E863" s="394"/>
      <c r="F863" s="203" t="s">
        <v>1405</v>
      </c>
      <c r="G863" s="204" t="s">
        <v>1456</v>
      </c>
    </row>
    <row r="864" spans="1:7" s="285" customFormat="1" x14ac:dyDescent="0.3">
      <c r="A864" s="292" t="s">
        <v>79</v>
      </c>
      <c r="B864" s="205" t="s">
        <v>2310</v>
      </c>
      <c r="C864" s="306" t="s">
        <v>72</v>
      </c>
      <c r="D864" s="392">
        <v>119.7</v>
      </c>
      <c r="E864" s="394"/>
      <c r="F864" s="203" t="s">
        <v>1405</v>
      </c>
      <c r="G864" s="204" t="s">
        <v>1456</v>
      </c>
    </row>
    <row r="865" spans="1:7" s="285" customFormat="1" x14ac:dyDescent="0.3">
      <c r="A865" s="292" t="s">
        <v>79</v>
      </c>
      <c r="B865" s="205" t="s">
        <v>2310</v>
      </c>
      <c r="C865" s="306" t="s">
        <v>72</v>
      </c>
      <c r="D865" s="392">
        <v>119.7</v>
      </c>
      <c r="E865" s="394"/>
      <c r="F865" s="203" t="s">
        <v>1405</v>
      </c>
      <c r="G865" s="204" t="s">
        <v>1458</v>
      </c>
    </row>
    <row r="866" spans="1:7" s="285" customFormat="1" x14ac:dyDescent="0.3">
      <c r="A866" s="292" t="s">
        <v>79</v>
      </c>
      <c r="B866" s="205" t="s">
        <v>2310</v>
      </c>
      <c r="C866" s="306" t="s">
        <v>72</v>
      </c>
      <c r="D866" s="392">
        <v>119.7</v>
      </c>
      <c r="E866" s="394"/>
      <c r="F866" s="203" t="s">
        <v>1405</v>
      </c>
      <c r="G866" s="204" t="s">
        <v>1458</v>
      </c>
    </row>
    <row r="867" spans="1:7" s="285" customFormat="1" x14ac:dyDescent="0.3">
      <c r="A867" s="292" t="s">
        <v>79</v>
      </c>
      <c r="B867" s="205" t="s">
        <v>2310</v>
      </c>
      <c r="C867" s="306" t="s">
        <v>72</v>
      </c>
      <c r="D867" s="392">
        <v>119.7</v>
      </c>
      <c r="E867" s="394"/>
      <c r="F867" s="203" t="s">
        <v>1405</v>
      </c>
      <c r="G867" s="204" t="s">
        <v>1458</v>
      </c>
    </row>
    <row r="868" spans="1:7" s="285" customFormat="1" x14ac:dyDescent="0.3">
      <c r="A868" s="292" t="s">
        <v>79</v>
      </c>
      <c r="B868" s="205" t="s">
        <v>2310</v>
      </c>
      <c r="C868" s="306" t="s">
        <v>72</v>
      </c>
      <c r="D868" s="392">
        <v>119.7</v>
      </c>
      <c r="E868" s="394"/>
      <c r="F868" s="203" t="s">
        <v>1405</v>
      </c>
      <c r="G868" s="204" t="s">
        <v>1458</v>
      </c>
    </row>
    <row r="869" spans="1:7" s="285" customFormat="1" x14ac:dyDescent="0.3">
      <c r="A869" s="292" t="s">
        <v>79</v>
      </c>
      <c r="B869" s="205" t="s">
        <v>2310</v>
      </c>
      <c r="C869" s="306" t="s">
        <v>72</v>
      </c>
      <c r="D869" s="392">
        <v>119.7</v>
      </c>
      <c r="E869" s="394"/>
      <c r="F869" s="203" t="s">
        <v>1405</v>
      </c>
      <c r="G869" s="204" t="s">
        <v>1458</v>
      </c>
    </row>
    <row r="870" spans="1:7" s="285" customFormat="1" x14ac:dyDescent="0.3">
      <c r="A870" s="292" t="s">
        <v>79</v>
      </c>
      <c r="B870" s="205" t="s">
        <v>2310</v>
      </c>
      <c r="C870" s="306" t="s">
        <v>72</v>
      </c>
      <c r="D870" s="392">
        <v>119.7</v>
      </c>
      <c r="E870" s="394"/>
      <c r="F870" s="203" t="s">
        <v>1405</v>
      </c>
      <c r="G870" s="204" t="s">
        <v>1458</v>
      </c>
    </row>
    <row r="871" spans="1:7" s="285" customFormat="1" x14ac:dyDescent="0.3">
      <c r="A871" s="292" t="s">
        <v>79</v>
      </c>
      <c r="B871" s="205" t="s">
        <v>2310</v>
      </c>
      <c r="C871" s="306" t="s">
        <v>72</v>
      </c>
      <c r="D871" s="392">
        <v>119.7</v>
      </c>
      <c r="E871" s="394"/>
      <c r="F871" s="203" t="s">
        <v>1405</v>
      </c>
      <c r="G871" s="204" t="s">
        <v>1458</v>
      </c>
    </row>
    <row r="872" spans="1:7" s="285" customFormat="1" x14ac:dyDescent="0.3">
      <c r="A872" s="292" t="s">
        <v>79</v>
      </c>
      <c r="B872" s="205" t="s">
        <v>2310</v>
      </c>
      <c r="C872" s="306" t="s">
        <v>72</v>
      </c>
      <c r="D872" s="392">
        <v>119.7</v>
      </c>
      <c r="E872" s="394"/>
      <c r="F872" s="203" t="s">
        <v>1405</v>
      </c>
      <c r="G872" s="204" t="s">
        <v>1458</v>
      </c>
    </row>
    <row r="873" spans="1:7" s="285" customFormat="1" x14ac:dyDescent="0.3">
      <c r="A873" s="292" t="s">
        <v>79</v>
      </c>
      <c r="B873" s="205" t="s">
        <v>2310</v>
      </c>
      <c r="C873" s="306" t="s">
        <v>72</v>
      </c>
      <c r="D873" s="392">
        <v>119.7</v>
      </c>
      <c r="E873" s="394"/>
      <c r="F873" s="203" t="s">
        <v>1405</v>
      </c>
      <c r="G873" s="204" t="s">
        <v>1458</v>
      </c>
    </row>
    <row r="874" spans="1:7" s="285" customFormat="1" x14ac:dyDescent="0.3">
      <c r="A874" s="292" t="s">
        <v>79</v>
      </c>
      <c r="B874" s="205" t="s">
        <v>2310</v>
      </c>
      <c r="C874" s="306" t="s">
        <v>72</v>
      </c>
      <c r="D874" s="392">
        <v>119.7</v>
      </c>
      <c r="E874" s="394"/>
      <c r="F874" s="203" t="s">
        <v>1405</v>
      </c>
      <c r="G874" s="204" t="s">
        <v>1459</v>
      </c>
    </row>
    <row r="875" spans="1:7" s="285" customFormat="1" x14ac:dyDescent="0.3">
      <c r="A875" s="292" t="s">
        <v>79</v>
      </c>
      <c r="B875" s="205" t="s">
        <v>2310</v>
      </c>
      <c r="C875" s="306" t="s">
        <v>72</v>
      </c>
      <c r="D875" s="392">
        <v>119.7</v>
      </c>
      <c r="E875" s="394"/>
      <c r="F875" s="203" t="s">
        <v>1405</v>
      </c>
      <c r="G875" s="204" t="s">
        <v>1459</v>
      </c>
    </row>
    <row r="876" spans="1:7" s="285" customFormat="1" x14ac:dyDescent="0.3">
      <c r="A876" s="292" t="s">
        <v>79</v>
      </c>
      <c r="B876" s="205" t="s">
        <v>2310</v>
      </c>
      <c r="C876" s="306" t="s">
        <v>72</v>
      </c>
      <c r="D876" s="392">
        <v>119.7</v>
      </c>
      <c r="E876" s="394"/>
      <c r="F876" s="203" t="s">
        <v>1405</v>
      </c>
      <c r="G876" s="204" t="s">
        <v>1459</v>
      </c>
    </row>
    <row r="877" spans="1:7" s="285" customFormat="1" x14ac:dyDescent="0.3">
      <c r="A877" s="292" t="s">
        <v>79</v>
      </c>
      <c r="B877" s="205" t="s">
        <v>2310</v>
      </c>
      <c r="C877" s="306" t="s">
        <v>72</v>
      </c>
      <c r="D877" s="392">
        <v>119.7</v>
      </c>
      <c r="E877" s="394"/>
      <c r="F877" s="203" t="s">
        <v>1405</v>
      </c>
      <c r="G877" s="204" t="s">
        <v>1461</v>
      </c>
    </row>
    <row r="878" spans="1:7" s="285" customFormat="1" x14ac:dyDescent="0.3">
      <c r="A878" s="292" t="s">
        <v>79</v>
      </c>
      <c r="B878" s="205" t="s">
        <v>2310</v>
      </c>
      <c r="C878" s="306" t="s">
        <v>72</v>
      </c>
      <c r="D878" s="392">
        <v>119.7</v>
      </c>
      <c r="E878" s="394"/>
      <c r="F878" s="203" t="s">
        <v>1405</v>
      </c>
      <c r="G878" s="204" t="s">
        <v>1461</v>
      </c>
    </row>
    <row r="879" spans="1:7" s="285" customFormat="1" x14ac:dyDescent="0.3">
      <c r="A879" s="292" t="s">
        <v>79</v>
      </c>
      <c r="B879" s="205" t="s">
        <v>2310</v>
      </c>
      <c r="C879" s="306" t="s">
        <v>72</v>
      </c>
      <c r="D879" s="392">
        <v>119.7</v>
      </c>
      <c r="E879" s="394"/>
      <c r="F879" s="203" t="s">
        <v>1405</v>
      </c>
      <c r="G879" s="204" t="s">
        <v>1464</v>
      </c>
    </row>
    <row r="880" spans="1:7" s="285" customFormat="1" x14ac:dyDescent="0.3">
      <c r="A880" s="292" t="s">
        <v>79</v>
      </c>
      <c r="B880" s="205" t="s">
        <v>2310</v>
      </c>
      <c r="C880" s="306" t="s">
        <v>72</v>
      </c>
      <c r="D880" s="392">
        <v>119.7</v>
      </c>
      <c r="E880" s="394"/>
      <c r="F880" s="203" t="s">
        <v>1405</v>
      </c>
      <c r="G880" s="204" t="s">
        <v>1465</v>
      </c>
    </row>
    <row r="881" spans="1:7" s="285" customFormat="1" x14ac:dyDescent="0.3">
      <c r="A881" s="292" t="s">
        <v>79</v>
      </c>
      <c r="B881" s="205" t="s">
        <v>2310</v>
      </c>
      <c r="C881" s="306" t="s">
        <v>72</v>
      </c>
      <c r="D881" s="392">
        <v>119.7</v>
      </c>
      <c r="E881" s="394"/>
      <c r="F881" s="203" t="s">
        <v>1405</v>
      </c>
      <c r="G881" s="204" t="s">
        <v>1466</v>
      </c>
    </row>
    <row r="882" spans="1:7" s="285" customFormat="1" x14ac:dyDescent="0.3">
      <c r="A882" s="292" t="s">
        <v>79</v>
      </c>
      <c r="B882" s="205" t="s">
        <v>2310</v>
      </c>
      <c r="C882" s="306" t="s">
        <v>72</v>
      </c>
      <c r="D882" s="392">
        <v>119.7</v>
      </c>
      <c r="E882" s="394"/>
      <c r="F882" s="203" t="s">
        <v>1405</v>
      </c>
      <c r="G882" s="204" t="s">
        <v>1467</v>
      </c>
    </row>
    <row r="883" spans="1:7" s="285" customFormat="1" x14ac:dyDescent="0.3">
      <c r="A883" s="292" t="s">
        <v>79</v>
      </c>
      <c r="B883" s="205" t="s">
        <v>2310</v>
      </c>
      <c r="C883" s="306" t="s">
        <v>72</v>
      </c>
      <c r="D883" s="392">
        <v>119.7</v>
      </c>
      <c r="E883" s="394"/>
      <c r="F883" s="203" t="s">
        <v>1405</v>
      </c>
      <c r="G883" s="204" t="s">
        <v>1420</v>
      </c>
    </row>
    <row r="884" spans="1:7" s="285" customFormat="1" x14ac:dyDescent="0.3">
      <c r="A884" s="292" t="s">
        <v>79</v>
      </c>
      <c r="B884" s="205" t="s">
        <v>2310</v>
      </c>
      <c r="C884" s="306" t="s">
        <v>72</v>
      </c>
      <c r="D884" s="392">
        <v>119.7</v>
      </c>
      <c r="E884" s="394"/>
      <c r="F884" s="203" t="s">
        <v>1405</v>
      </c>
      <c r="G884" s="204" t="s">
        <v>1416</v>
      </c>
    </row>
    <row r="885" spans="1:7" s="285" customFormat="1" x14ac:dyDescent="0.3">
      <c r="A885" s="292" t="s">
        <v>79</v>
      </c>
      <c r="B885" s="205" t="s">
        <v>2310</v>
      </c>
      <c r="C885" s="306" t="s">
        <v>72</v>
      </c>
      <c r="D885" s="392">
        <v>119.7</v>
      </c>
      <c r="E885" s="394"/>
      <c r="F885" s="203" t="s">
        <v>1405</v>
      </c>
      <c r="G885" s="204" t="s">
        <v>1416</v>
      </c>
    </row>
    <row r="886" spans="1:7" s="285" customFormat="1" x14ac:dyDescent="0.3">
      <c r="A886" s="292" t="s">
        <v>79</v>
      </c>
      <c r="B886" s="205" t="s">
        <v>2310</v>
      </c>
      <c r="C886" s="306" t="s">
        <v>72</v>
      </c>
      <c r="D886" s="392">
        <v>119.7</v>
      </c>
      <c r="E886" s="394"/>
      <c r="F886" s="203" t="s">
        <v>1405</v>
      </c>
      <c r="G886" s="204" t="s">
        <v>1456</v>
      </c>
    </row>
    <row r="887" spans="1:7" s="285" customFormat="1" x14ac:dyDescent="0.3">
      <c r="A887" s="292" t="s">
        <v>79</v>
      </c>
      <c r="B887" s="205" t="s">
        <v>2310</v>
      </c>
      <c r="C887" s="306" t="s">
        <v>72</v>
      </c>
      <c r="D887" s="392">
        <v>119.7</v>
      </c>
      <c r="E887" s="394"/>
      <c r="F887" s="203" t="s">
        <v>1405</v>
      </c>
      <c r="G887" s="204" t="s">
        <v>1456</v>
      </c>
    </row>
    <row r="888" spans="1:7" s="285" customFormat="1" x14ac:dyDescent="0.3">
      <c r="A888" s="292" t="s">
        <v>79</v>
      </c>
      <c r="B888" s="205" t="s">
        <v>2310</v>
      </c>
      <c r="C888" s="306" t="s">
        <v>72</v>
      </c>
      <c r="D888" s="392">
        <v>119.7</v>
      </c>
      <c r="E888" s="394"/>
      <c r="F888" s="203" t="s">
        <v>1405</v>
      </c>
      <c r="G888" s="204" t="s">
        <v>1459</v>
      </c>
    </row>
    <row r="889" spans="1:7" s="285" customFormat="1" x14ac:dyDescent="0.3">
      <c r="A889" s="292" t="s">
        <v>79</v>
      </c>
      <c r="B889" s="205" t="s">
        <v>2310</v>
      </c>
      <c r="C889" s="306" t="s">
        <v>72</v>
      </c>
      <c r="D889" s="392">
        <v>119.7</v>
      </c>
      <c r="E889" s="394"/>
      <c r="F889" s="203" t="s">
        <v>1405</v>
      </c>
      <c r="G889" s="204" t="s">
        <v>1416</v>
      </c>
    </row>
    <row r="890" spans="1:7" s="285" customFormat="1" x14ac:dyDescent="0.3">
      <c r="A890" s="292" t="s">
        <v>79</v>
      </c>
      <c r="B890" s="205" t="s">
        <v>2310</v>
      </c>
      <c r="C890" s="306" t="s">
        <v>72</v>
      </c>
      <c r="D890" s="392">
        <v>119.7</v>
      </c>
      <c r="E890" s="394"/>
      <c r="F890" s="203" t="s">
        <v>1405</v>
      </c>
      <c r="G890" s="204" t="s">
        <v>1471</v>
      </c>
    </row>
    <row r="891" spans="1:7" s="285" customFormat="1" ht="15.75" customHeight="1" x14ac:dyDescent="0.3">
      <c r="A891" s="292" t="s">
        <v>79</v>
      </c>
      <c r="B891" s="205" t="s">
        <v>2310</v>
      </c>
      <c r="C891" s="306" t="s">
        <v>72</v>
      </c>
      <c r="D891" s="392">
        <v>119.7</v>
      </c>
      <c r="E891" s="394"/>
      <c r="F891" s="203" t="s">
        <v>1405</v>
      </c>
      <c r="G891" s="204" t="s">
        <v>1472</v>
      </c>
    </row>
    <row r="892" spans="1:7" s="285" customFormat="1" ht="15.75" customHeight="1" x14ac:dyDescent="0.3">
      <c r="A892" s="292" t="s">
        <v>79</v>
      </c>
      <c r="B892" s="205" t="s">
        <v>2311</v>
      </c>
      <c r="C892" s="306" t="s">
        <v>72</v>
      </c>
      <c r="D892" s="392">
        <v>239.95</v>
      </c>
      <c r="E892" s="394"/>
      <c r="F892" s="203" t="s">
        <v>1405</v>
      </c>
      <c r="G892" s="204" t="s">
        <v>1472</v>
      </c>
    </row>
    <row r="893" spans="1:7" s="285" customFormat="1" ht="15.75" customHeight="1" x14ac:dyDescent="0.3">
      <c r="A893" s="292" t="s">
        <v>79</v>
      </c>
      <c r="B893" s="205" t="s">
        <v>2311</v>
      </c>
      <c r="C893" s="306" t="s">
        <v>72</v>
      </c>
      <c r="D893" s="392">
        <v>239.95</v>
      </c>
      <c r="E893" s="394"/>
      <c r="F893" s="203" t="s">
        <v>1405</v>
      </c>
      <c r="G893" s="204" t="s">
        <v>1472</v>
      </c>
    </row>
    <row r="894" spans="1:7" s="285" customFormat="1" x14ac:dyDescent="0.3">
      <c r="A894" s="292" t="s">
        <v>79</v>
      </c>
      <c r="B894" s="205" t="s">
        <v>2311</v>
      </c>
      <c r="C894" s="306" t="s">
        <v>72</v>
      </c>
      <c r="D894" s="392">
        <v>239.95</v>
      </c>
      <c r="E894" s="394"/>
      <c r="F894" s="203" t="s">
        <v>1405</v>
      </c>
      <c r="G894" s="204" t="s">
        <v>1473</v>
      </c>
    </row>
    <row r="895" spans="1:7" s="285" customFormat="1" x14ac:dyDescent="0.3">
      <c r="A895" s="292" t="s">
        <v>79</v>
      </c>
      <c r="B895" s="205" t="s">
        <v>2312</v>
      </c>
      <c r="C895" s="203" t="s">
        <v>2</v>
      </c>
      <c r="D895" s="392">
        <v>324.89999999999998</v>
      </c>
      <c r="E895" s="394"/>
      <c r="F895" s="203" t="s">
        <v>1405</v>
      </c>
      <c r="G895" s="204" t="s">
        <v>1473</v>
      </c>
    </row>
    <row r="896" spans="1:7" s="285" customFormat="1" x14ac:dyDescent="0.3">
      <c r="A896" s="292" t="s">
        <v>79</v>
      </c>
      <c r="B896" s="205" t="s">
        <v>1417</v>
      </c>
      <c r="C896" s="203" t="s">
        <v>72</v>
      </c>
      <c r="D896" s="392">
        <v>379.99</v>
      </c>
      <c r="E896" s="394"/>
      <c r="F896" s="203" t="s">
        <v>1405</v>
      </c>
      <c r="G896" s="204" t="s">
        <v>1473</v>
      </c>
    </row>
    <row r="897" spans="1:7" s="285" customFormat="1" x14ac:dyDescent="0.3">
      <c r="A897" s="292" t="s">
        <v>79</v>
      </c>
      <c r="B897" s="205" t="s">
        <v>1417</v>
      </c>
      <c r="C897" s="203" t="s">
        <v>72</v>
      </c>
      <c r="D897" s="392">
        <v>379.99</v>
      </c>
      <c r="E897" s="394"/>
      <c r="F897" s="203" t="s">
        <v>1405</v>
      </c>
      <c r="G897" s="204" t="s">
        <v>1473</v>
      </c>
    </row>
    <row r="898" spans="1:7" s="285" customFormat="1" x14ac:dyDescent="0.3">
      <c r="A898" s="292" t="s">
        <v>79</v>
      </c>
      <c r="B898" s="205" t="s">
        <v>1417</v>
      </c>
      <c r="C898" s="203" t="s">
        <v>72</v>
      </c>
      <c r="D898" s="392">
        <v>379.99</v>
      </c>
      <c r="E898" s="394"/>
      <c r="F898" s="203" t="s">
        <v>1405</v>
      </c>
      <c r="G898" s="204" t="s">
        <v>1473</v>
      </c>
    </row>
    <row r="899" spans="1:7" s="285" customFormat="1" x14ac:dyDescent="0.3">
      <c r="A899" s="292" t="s">
        <v>79</v>
      </c>
      <c r="B899" s="205" t="s">
        <v>2313</v>
      </c>
      <c r="C899" s="203" t="s">
        <v>2</v>
      </c>
      <c r="D899" s="392">
        <v>399</v>
      </c>
      <c r="E899" s="394"/>
      <c r="F899" s="203" t="s">
        <v>1405</v>
      </c>
      <c r="G899" s="204" t="s">
        <v>1473</v>
      </c>
    </row>
    <row r="900" spans="1:7" s="285" customFormat="1" x14ac:dyDescent="0.3">
      <c r="A900" s="292" t="s">
        <v>79</v>
      </c>
      <c r="B900" s="205" t="s">
        <v>2314</v>
      </c>
      <c r="C900" s="203" t="s">
        <v>2</v>
      </c>
      <c r="D900" s="392">
        <v>450</v>
      </c>
      <c r="E900" s="394"/>
      <c r="F900" s="203" t="s">
        <v>1405</v>
      </c>
      <c r="G900" s="204" t="s">
        <v>1473</v>
      </c>
    </row>
    <row r="901" spans="1:7" s="285" customFormat="1" x14ac:dyDescent="0.3">
      <c r="A901" s="292" t="s">
        <v>79</v>
      </c>
      <c r="B901" s="205" t="s">
        <v>2315</v>
      </c>
      <c r="C901" s="203" t="s">
        <v>72</v>
      </c>
      <c r="D901" s="392">
        <v>456</v>
      </c>
      <c r="E901" s="394"/>
      <c r="F901" s="203" t="s">
        <v>1405</v>
      </c>
      <c r="G901" s="204" t="s">
        <v>1473</v>
      </c>
    </row>
    <row r="902" spans="1:7" s="285" customFormat="1" x14ac:dyDescent="0.3">
      <c r="A902" s="292" t="s">
        <v>79</v>
      </c>
      <c r="B902" s="205" t="s">
        <v>2315</v>
      </c>
      <c r="C902" s="203" t="s">
        <v>72</v>
      </c>
      <c r="D902" s="392">
        <v>456</v>
      </c>
      <c r="E902" s="394"/>
      <c r="F902" s="203" t="s">
        <v>1405</v>
      </c>
      <c r="G902" s="204" t="s">
        <v>1473</v>
      </c>
    </row>
    <row r="903" spans="1:7" s="285" customFormat="1" x14ac:dyDescent="0.3">
      <c r="A903" s="292" t="s">
        <v>79</v>
      </c>
      <c r="B903" s="205" t="s">
        <v>2315</v>
      </c>
      <c r="C903" s="203" t="s">
        <v>72</v>
      </c>
      <c r="D903" s="392">
        <v>456</v>
      </c>
      <c r="E903" s="394"/>
      <c r="F903" s="203" t="s">
        <v>1405</v>
      </c>
      <c r="G903" s="204" t="s">
        <v>1474</v>
      </c>
    </row>
    <row r="904" spans="1:7" s="285" customFormat="1" x14ac:dyDescent="0.3">
      <c r="A904" s="292" t="s">
        <v>79</v>
      </c>
      <c r="B904" s="205" t="s">
        <v>2315</v>
      </c>
      <c r="C904" s="203" t="s">
        <v>72</v>
      </c>
      <c r="D904" s="392">
        <v>456</v>
      </c>
      <c r="E904" s="394"/>
      <c r="F904" s="203" t="s">
        <v>1405</v>
      </c>
      <c r="G904" s="204" t="s">
        <v>1474</v>
      </c>
    </row>
    <row r="905" spans="1:7" s="285" customFormat="1" x14ac:dyDescent="0.3">
      <c r="A905" s="292" t="s">
        <v>79</v>
      </c>
      <c r="B905" s="205" t="s">
        <v>2315</v>
      </c>
      <c r="C905" s="203" t="s">
        <v>72</v>
      </c>
      <c r="D905" s="392">
        <v>456</v>
      </c>
      <c r="E905" s="394"/>
      <c r="F905" s="203" t="s">
        <v>1405</v>
      </c>
      <c r="G905" s="204" t="s">
        <v>1475</v>
      </c>
    </row>
    <row r="906" spans="1:7" s="285" customFormat="1" x14ac:dyDescent="0.3">
      <c r="A906" s="292" t="s">
        <v>79</v>
      </c>
      <c r="B906" s="205" t="s">
        <v>2315</v>
      </c>
      <c r="C906" s="203" t="s">
        <v>72</v>
      </c>
      <c r="D906" s="392">
        <v>456</v>
      </c>
      <c r="E906" s="394"/>
      <c r="F906" s="203" t="s">
        <v>1405</v>
      </c>
      <c r="G906" s="204" t="s">
        <v>1476</v>
      </c>
    </row>
    <row r="907" spans="1:7" s="285" customFormat="1" x14ac:dyDescent="0.3">
      <c r="A907" s="292" t="s">
        <v>79</v>
      </c>
      <c r="B907" s="205" t="s">
        <v>2315</v>
      </c>
      <c r="C907" s="203" t="s">
        <v>72</v>
      </c>
      <c r="D907" s="392">
        <v>456</v>
      </c>
      <c r="E907" s="394"/>
      <c r="F907" s="203" t="s">
        <v>1405</v>
      </c>
      <c r="G907" s="204" t="s">
        <v>1476</v>
      </c>
    </row>
    <row r="908" spans="1:7" s="285" customFormat="1" x14ac:dyDescent="0.3">
      <c r="A908" s="292" t="s">
        <v>79</v>
      </c>
      <c r="B908" s="205" t="s">
        <v>2315</v>
      </c>
      <c r="C908" s="203" t="s">
        <v>72</v>
      </c>
      <c r="D908" s="392">
        <v>456</v>
      </c>
      <c r="E908" s="394"/>
      <c r="F908" s="203" t="s">
        <v>1405</v>
      </c>
      <c r="G908" s="204" t="s">
        <v>2316</v>
      </c>
    </row>
    <row r="909" spans="1:7" s="285" customFormat="1" x14ac:dyDescent="0.3">
      <c r="A909" s="292" t="s">
        <v>79</v>
      </c>
      <c r="B909" s="205" t="s">
        <v>2315</v>
      </c>
      <c r="C909" s="203" t="s">
        <v>72</v>
      </c>
      <c r="D909" s="392">
        <v>456</v>
      </c>
      <c r="E909" s="394"/>
      <c r="F909" s="203" t="s">
        <v>1405</v>
      </c>
      <c r="G909" s="204" t="s">
        <v>2317</v>
      </c>
    </row>
    <row r="910" spans="1:7" s="285" customFormat="1" x14ac:dyDescent="0.3">
      <c r="A910" s="292" t="s">
        <v>79</v>
      </c>
      <c r="B910" s="205" t="s">
        <v>2315</v>
      </c>
      <c r="C910" s="203" t="s">
        <v>72</v>
      </c>
      <c r="D910" s="392">
        <v>456</v>
      </c>
      <c r="E910" s="394"/>
      <c r="F910" s="203" t="s">
        <v>1405</v>
      </c>
      <c r="G910" s="204" t="s">
        <v>1477</v>
      </c>
    </row>
    <row r="911" spans="1:7" s="285" customFormat="1" x14ac:dyDescent="0.3">
      <c r="A911" s="292" t="s">
        <v>79</v>
      </c>
      <c r="B911" s="205" t="s">
        <v>2315</v>
      </c>
      <c r="C911" s="203" t="s">
        <v>72</v>
      </c>
      <c r="D911" s="392">
        <v>456</v>
      </c>
      <c r="E911" s="394"/>
      <c r="F911" s="203" t="s">
        <v>1405</v>
      </c>
      <c r="G911" s="204" t="s">
        <v>1477</v>
      </c>
    </row>
    <row r="912" spans="1:7" s="285" customFormat="1" x14ac:dyDescent="0.3">
      <c r="A912" s="292" t="s">
        <v>79</v>
      </c>
      <c r="B912" s="205" t="s">
        <v>2315</v>
      </c>
      <c r="C912" s="203" t="s">
        <v>72</v>
      </c>
      <c r="D912" s="392">
        <v>456</v>
      </c>
      <c r="E912" s="394"/>
      <c r="F912" s="203" t="s">
        <v>1405</v>
      </c>
      <c r="G912" s="204" t="s">
        <v>2318</v>
      </c>
    </row>
    <row r="913" spans="1:7" s="285" customFormat="1" x14ac:dyDescent="0.3">
      <c r="A913" s="292" t="s">
        <v>79</v>
      </c>
      <c r="B913" s="205" t="s">
        <v>2315</v>
      </c>
      <c r="C913" s="203" t="s">
        <v>72</v>
      </c>
      <c r="D913" s="392">
        <v>456</v>
      </c>
      <c r="E913" s="394"/>
      <c r="F913" s="203" t="s">
        <v>1405</v>
      </c>
      <c r="G913" s="204" t="s">
        <v>2319</v>
      </c>
    </row>
    <row r="914" spans="1:7" s="285" customFormat="1" x14ac:dyDescent="0.3">
      <c r="A914" s="292" t="s">
        <v>79</v>
      </c>
      <c r="B914" s="205" t="s">
        <v>2315</v>
      </c>
      <c r="C914" s="203" t="s">
        <v>72</v>
      </c>
      <c r="D914" s="392">
        <v>456</v>
      </c>
      <c r="E914" s="394"/>
      <c r="F914" s="203" t="s">
        <v>1405</v>
      </c>
      <c r="G914" s="204" t="s">
        <v>2316</v>
      </c>
    </row>
    <row r="915" spans="1:7" s="285" customFormat="1" x14ac:dyDescent="0.3">
      <c r="A915" s="292" t="s">
        <v>79</v>
      </c>
      <c r="B915" s="205" t="s">
        <v>2315</v>
      </c>
      <c r="C915" s="203" t="s">
        <v>72</v>
      </c>
      <c r="D915" s="392">
        <v>456</v>
      </c>
      <c r="E915" s="394"/>
      <c r="F915" s="203" t="s">
        <v>1405</v>
      </c>
      <c r="G915" s="204" t="s">
        <v>2316</v>
      </c>
    </row>
    <row r="916" spans="1:7" s="285" customFormat="1" x14ac:dyDescent="0.3">
      <c r="A916" s="292" t="s">
        <v>79</v>
      </c>
      <c r="B916" s="205" t="s">
        <v>2315</v>
      </c>
      <c r="C916" s="203" t="s">
        <v>72</v>
      </c>
      <c r="D916" s="392">
        <v>456</v>
      </c>
      <c r="E916" s="394"/>
      <c r="F916" s="203" t="s">
        <v>1405</v>
      </c>
      <c r="G916" s="204" t="s">
        <v>2316</v>
      </c>
    </row>
    <row r="917" spans="1:7" s="285" customFormat="1" x14ac:dyDescent="0.3">
      <c r="A917" s="292" t="s">
        <v>79</v>
      </c>
      <c r="B917" s="205" t="s">
        <v>2315</v>
      </c>
      <c r="C917" s="203" t="s">
        <v>72</v>
      </c>
      <c r="D917" s="392">
        <v>456</v>
      </c>
      <c r="E917" s="394"/>
      <c r="F917" s="203" t="s">
        <v>1405</v>
      </c>
      <c r="G917" s="204" t="s">
        <v>1477</v>
      </c>
    </row>
    <row r="918" spans="1:7" s="285" customFormat="1" x14ac:dyDescent="0.3">
      <c r="A918" s="292" t="s">
        <v>79</v>
      </c>
      <c r="B918" s="205" t="s">
        <v>2315</v>
      </c>
      <c r="C918" s="203" t="s">
        <v>72</v>
      </c>
      <c r="D918" s="392">
        <v>456</v>
      </c>
      <c r="E918" s="394"/>
      <c r="F918" s="203" t="s">
        <v>1405</v>
      </c>
      <c r="G918" s="204" t="s">
        <v>2320</v>
      </c>
    </row>
    <row r="919" spans="1:7" s="285" customFormat="1" x14ac:dyDescent="0.3">
      <c r="A919" s="292" t="s">
        <v>79</v>
      </c>
      <c r="B919" s="205" t="s">
        <v>2315</v>
      </c>
      <c r="C919" s="203" t="s">
        <v>72</v>
      </c>
      <c r="D919" s="392">
        <v>456</v>
      </c>
      <c r="E919" s="394"/>
      <c r="F919" s="203" t="s">
        <v>1405</v>
      </c>
      <c r="G919" s="204" t="s">
        <v>2321</v>
      </c>
    </row>
    <row r="920" spans="1:7" s="285" customFormat="1" x14ac:dyDescent="0.3">
      <c r="A920" s="292" t="s">
        <v>79</v>
      </c>
      <c r="B920" s="205" t="s">
        <v>2315</v>
      </c>
      <c r="C920" s="203" t="s">
        <v>72</v>
      </c>
      <c r="D920" s="392">
        <v>456</v>
      </c>
      <c r="E920" s="397"/>
      <c r="F920" s="203" t="s">
        <v>1405</v>
      </c>
      <c r="G920" s="204" t="s">
        <v>1479</v>
      </c>
    </row>
    <row r="921" spans="1:7" s="285" customFormat="1" x14ac:dyDescent="0.3">
      <c r="A921" s="292" t="s">
        <v>79</v>
      </c>
      <c r="B921" s="205" t="s">
        <v>2315</v>
      </c>
      <c r="C921" s="203" t="s">
        <v>72</v>
      </c>
      <c r="D921" s="392">
        <v>456</v>
      </c>
      <c r="E921" s="397"/>
      <c r="F921" s="203" t="s">
        <v>1405</v>
      </c>
      <c r="G921" s="204" t="s">
        <v>1479</v>
      </c>
    </row>
    <row r="922" spans="1:7" s="285" customFormat="1" x14ac:dyDescent="0.3">
      <c r="A922" s="292" t="s">
        <v>79</v>
      </c>
      <c r="B922" s="205" t="s">
        <v>2315</v>
      </c>
      <c r="C922" s="203" t="s">
        <v>72</v>
      </c>
      <c r="D922" s="392">
        <v>456</v>
      </c>
      <c r="E922" s="397"/>
      <c r="F922" s="203" t="s">
        <v>1405</v>
      </c>
      <c r="G922" s="204" t="s">
        <v>1479</v>
      </c>
    </row>
    <row r="923" spans="1:7" s="285" customFormat="1" x14ac:dyDescent="0.3">
      <c r="A923" s="292" t="s">
        <v>79</v>
      </c>
      <c r="B923" s="205" t="s">
        <v>2315</v>
      </c>
      <c r="C923" s="203" t="s">
        <v>72</v>
      </c>
      <c r="D923" s="392">
        <v>456</v>
      </c>
      <c r="E923" s="397"/>
      <c r="F923" s="203" t="s">
        <v>1405</v>
      </c>
      <c r="G923" s="204" t="s">
        <v>1479</v>
      </c>
    </row>
    <row r="924" spans="1:7" s="285" customFormat="1" x14ac:dyDescent="0.3">
      <c r="A924" s="292" t="s">
        <v>79</v>
      </c>
      <c r="B924" s="205" t="s">
        <v>2315</v>
      </c>
      <c r="C924" s="203" t="s">
        <v>72</v>
      </c>
      <c r="D924" s="392">
        <v>456</v>
      </c>
      <c r="E924" s="397"/>
      <c r="F924" s="203" t="s">
        <v>1405</v>
      </c>
      <c r="G924" s="204" t="s">
        <v>1479</v>
      </c>
    </row>
    <row r="925" spans="1:7" s="285" customFormat="1" x14ac:dyDescent="0.3">
      <c r="A925" s="292" t="s">
        <v>79</v>
      </c>
      <c r="B925" s="205" t="s">
        <v>2315</v>
      </c>
      <c r="C925" s="203" t="s">
        <v>72</v>
      </c>
      <c r="D925" s="392">
        <v>456</v>
      </c>
      <c r="E925" s="397"/>
      <c r="F925" s="203" t="s">
        <v>1405</v>
      </c>
      <c r="G925" s="204" t="s">
        <v>1479</v>
      </c>
    </row>
    <row r="926" spans="1:7" s="285" customFormat="1" x14ac:dyDescent="0.3">
      <c r="A926" s="292" t="s">
        <v>79</v>
      </c>
      <c r="B926" s="205" t="s">
        <v>2315</v>
      </c>
      <c r="C926" s="203" t="s">
        <v>72</v>
      </c>
      <c r="D926" s="392">
        <v>456</v>
      </c>
      <c r="E926" s="397"/>
      <c r="F926" s="203" t="s">
        <v>1405</v>
      </c>
      <c r="G926" s="204" t="s">
        <v>1479</v>
      </c>
    </row>
    <row r="927" spans="1:7" s="285" customFormat="1" x14ac:dyDescent="0.3">
      <c r="A927" s="292" t="s">
        <v>79</v>
      </c>
      <c r="B927" s="205" t="s">
        <v>2315</v>
      </c>
      <c r="C927" s="203" t="s">
        <v>72</v>
      </c>
      <c r="D927" s="392">
        <v>456</v>
      </c>
      <c r="E927" s="398"/>
      <c r="F927" s="203" t="s">
        <v>1405</v>
      </c>
      <c r="G927" s="204" t="s">
        <v>1479</v>
      </c>
    </row>
    <row r="928" spans="1:7" s="285" customFormat="1" x14ac:dyDescent="0.3">
      <c r="A928" s="292" t="s">
        <v>79</v>
      </c>
      <c r="B928" s="205" t="s">
        <v>2315</v>
      </c>
      <c r="C928" s="203" t="s">
        <v>72</v>
      </c>
      <c r="D928" s="392">
        <v>456</v>
      </c>
      <c r="E928" s="398"/>
      <c r="F928" s="203" t="s">
        <v>1405</v>
      </c>
      <c r="G928" s="204" t="s">
        <v>1479</v>
      </c>
    </row>
    <row r="929" spans="1:7" s="285" customFormat="1" x14ac:dyDescent="0.3">
      <c r="A929" s="292" t="s">
        <v>79</v>
      </c>
      <c r="B929" s="205" t="s">
        <v>2315</v>
      </c>
      <c r="C929" s="203" t="s">
        <v>72</v>
      </c>
      <c r="D929" s="392">
        <v>456</v>
      </c>
      <c r="E929" s="398"/>
      <c r="F929" s="203" t="s">
        <v>1405</v>
      </c>
      <c r="G929" s="204" t="s">
        <v>1479</v>
      </c>
    </row>
    <row r="930" spans="1:7" s="285" customFormat="1" x14ac:dyDescent="0.3">
      <c r="A930" s="292" t="s">
        <v>79</v>
      </c>
      <c r="B930" s="205" t="s">
        <v>2315</v>
      </c>
      <c r="C930" s="203" t="s">
        <v>72</v>
      </c>
      <c r="D930" s="392">
        <v>456</v>
      </c>
      <c r="E930" s="398"/>
      <c r="F930" s="203" t="s">
        <v>1405</v>
      </c>
      <c r="G930" s="204" t="s">
        <v>1479</v>
      </c>
    </row>
    <row r="931" spans="1:7" s="285" customFormat="1" x14ac:dyDescent="0.3">
      <c r="A931" s="292" t="s">
        <v>79</v>
      </c>
      <c r="B931" s="205" t="s">
        <v>2315</v>
      </c>
      <c r="C931" s="203" t="s">
        <v>72</v>
      </c>
      <c r="D931" s="392">
        <v>456</v>
      </c>
      <c r="E931" s="398"/>
      <c r="F931" s="203" t="s">
        <v>1405</v>
      </c>
      <c r="G931" s="204" t="s">
        <v>1479</v>
      </c>
    </row>
    <row r="932" spans="1:7" s="285" customFormat="1" x14ac:dyDescent="0.3">
      <c r="A932" s="292" t="s">
        <v>79</v>
      </c>
      <c r="B932" s="205" t="s">
        <v>2315</v>
      </c>
      <c r="C932" s="203" t="s">
        <v>72</v>
      </c>
      <c r="D932" s="392">
        <v>456</v>
      </c>
      <c r="E932" s="398"/>
      <c r="F932" s="203" t="s">
        <v>1405</v>
      </c>
      <c r="G932" s="204" t="s">
        <v>1479</v>
      </c>
    </row>
    <row r="933" spans="1:7" s="285" customFormat="1" x14ac:dyDescent="0.3">
      <c r="A933" s="292" t="s">
        <v>79</v>
      </c>
      <c r="B933" s="205" t="s">
        <v>2315</v>
      </c>
      <c r="C933" s="203" t="s">
        <v>72</v>
      </c>
      <c r="D933" s="392">
        <v>456</v>
      </c>
      <c r="E933" s="399"/>
      <c r="F933" s="203" t="s">
        <v>1405</v>
      </c>
      <c r="G933" s="204" t="s">
        <v>1479</v>
      </c>
    </row>
    <row r="934" spans="1:7" s="285" customFormat="1" x14ac:dyDescent="0.3">
      <c r="A934" s="292" t="s">
        <v>79</v>
      </c>
      <c r="B934" s="205" t="s">
        <v>2315</v>
      </c>
      <c r="C934" s="203" t="s">
        <v>72</v>
      </c>
      <c r="D934" s="392">
        <v>456</v>
      </c>
      <c r="E934" s="398"/>
      <c r="F934" s="203" t="s">
        <v>1405</v>
      </c>
      <c r="G934" s="204" t="s">
        <v>1445</v>
      </c>
    </row>
    <row r="935" spans="1:7" s="285" customFormat="1" x14ac:dyDescent="0.3">
      <c r="A935" s="292" t="s">
        <v>79</v>
      </c>
      <c r="B935" s="205" t="s">
        <v>2315</v>
      </c>
      <c r="C935" s="203" t="s">
        <v>72</v>
      </c>
      <c r="D935" s="392">
        <v>456</v>
      </c>
      <c r="E935" s="398"/>
      <c r="F935" s="203" t="s">
        <v>1405</v>
      </c>
      <c r="G935" s="204" t="s">
        <v>1479</v>
      </c>
    </row>
    <row r="936" spans="1:7" s="285" customFormat="1" x14ac:dyDescent="0.3">
      <c r="A936" s="292" t="s">
        <v>79</v>
      </c>
      <c r="B936" s="205" t="s">
        <v>2315</v>
      </c>
      <c r="C936" s="203" t="s">
        <v>72</v>
      </c>
      <c r="D936" s="392">
        <v>456</v>
      </c>
      <c r="E936" s="400"/>
      <c r="F936" s="203" t="s">
        <v>1405</v>
      </c>
      <c r="G936" s="204" t="s">
        <v>1479</v>
      </c>
    </row>
    <row r="937" spans="1:7" s="285" customFormat="1" x14ac:dyDescent="0.3">
      <c r="A937" s="292" t="s">
        <v>79</v>
      </c>
      <c r="B937" s="205" t="s">
        <v>2315</v>
      </c>
      <c r="C937" s="203" t="s">
        <v>72</v>
      </c>
      <c r="D937" s="392">
        <v>456</v>
      </c>
      <c r="E937" s="400"/>
      <c r="F937" s="203" t="s">
        <v>1405</v>
      </c>
      <c r="G937" s="204" t="s">
        <v>1479</v>
      </c>
    </row>
    <row r="938" spans="1:7" s="285" customFormat="1" x14ac:dyDescent="0.3">
      <c r="A938" s="292" t="s">
        <v>79</v>
      </c>
      <c r="B938" s="205" t="s">
        <v>2315</v>
      </c>
      <c r="C938" s="203" t="s">
        <v>72</v>
      </c>
      <c r="D938" s="392">
        <v>456</v>
      </c>
      <c r="E938" s="400"/>
      <c r="F938" s="203" t="s">
        <v>1405</v>
      </c>
      <c r="G938" s="204" t="s">
        <v>1479</v>
      </c>
    </row>
    <row r="939" spans="1:7" s="285" customFormat="1" x14ac:dyDescent="0.3">
      <c r="A939" s="292" t="s">
        <v>79</v>
      </c>
      <c r="B939" s="205" t="s">
        <v>2315</v>
      </c>
      <c r="C939" s="203" t="s">
        <v>72</v>
      </c>
      <c r="D939" s="392">
        <v>456</v>
      </c>
      <c r="E939" s="400"/>
      <c r="F939" s="203" t="s">
        <v>1405</v>
      </c>
      <c r="G939" s="204" t="s">
        <v>2322</v>
      </c>
    </row>
    <row r="940" spans="1:7" s="285" customFormat="1" x14ac:dyDescent="0.3">
      <c r="A940" s="292" t="s">
        <v>79</v>
      </c>
      <c r="B940" s="205" t="s">
        <v>2315</v>
      </c>
      <c r="C940" s="203" t="s">
        <v>72</v>
      </c>
      <c r="D940" s="392">
        <v>456</v>
      </c>
      <c r="E940" s="400"/>
      <c r="F940" s="203" t="s">
        <v>1405</v>
      </c>
      <c r="G940" s="204" t="s">
        <v>2323</v>
      </c>
    </row>
    <row r="941" spans="1:7" s="285" customFormat="1" x14ac:dyDescent="0.3">
      <c r="A941" s="292" t="s">
        <v>79</v>
      </c>
      <c r="B941" s="205" t="s">
        <v>2315</v>
      </c>
      <c r="C941" s="203" t="s">
        <v>72</v>
      </c>
      <c r="D941" s="392">
        <v>456</v>
      </c>
      <c r="E941" s="400"/>
      <c r="F941" s="203" t="s">
        <v>1405</v>
      </c>
      <c r="G941" s="204" t="s">
        <v>2323</v>
      </c>
    </row>
    <row r="942" spans="1:7" s="285" customFormat="1" x14ac:dyDescent="0.3">
      <c r="A942" s="292" t="s">
        <v>79</v>
      </c>
      <c r="B942" s="205" t="s">
        <v>2315</v>
      </c>
      <c r="C942" s="203" t="s">
        <v>72</v>
      </c>
      <c r="D942" s="392">
        <v>456</v>
      </c>
      <c r="E942" s="400"/>
      <c r="F942" s="203" t="s">
        <v>1405</v>
      </c>
      <c r="G942" s="204" t="s">
        <v>1420</v>
      </c>
    </row>
    <row r="943" spans="1:7" s="285" customFormat="1" x14ac:dyDescent="0.3">
      <c r="A943" s="292" t="s">
        <v>79</v>
      </c>
      <c r="B943" s="205" t="s">
        <v>2315</v>
      </c>
      <c r="C943" s="203" t="s">
        <v>72</v>
      </c>
      <c r="D943" s="392">
        <v>456</v>
      </c>
      <c r="E943" s="400"/>
      <c r="F943" s="203" t="s">
        <v>1405</v>
      </c>
      <c r="G943" s="204" t="s">
        <v>2324</v>
      </c>
    </row>
    <row r="944" spans="1:7" s="285" customFormat="1" x14ac:dyDescent="0.3">
      <c r="A944" s="292" t="s">
        <v>79</v>
      </c>
      <c r="B944" s="205" t="s">
        <v>2315</v>
      </c>
      <c r="C944" s="203" t="s">
        <v>72</v>
      </c>
      <c r="D944" s="392">
        <v>456</v>
      </c>
      <c r="E944" s="400"/>
      <c r="F944" s="203" t="s">
        <v>1405</v>
      </c>
      <c r="G944" s="204" t="s">
        <v>2324</v>
      </c>
    </row>
    <row r="945" spans="1:7" s="285" customFormat="1" x14ac:dyDescent="0.3">
      <c r="A945" s="292" t="s">
        <v>79</v>
      </c>
      <c r="B945" s="205" t="s">
        <v>1455</v>
      </c>
      <c r="C945" s="203" t="s">
        <v>72</v>
      </c>
      <c r="D945" s="392">
        <v>459.98</v>
      </c>
      <c r="E945" s="400"/>
      <c r="F945" s="203" t="s">
        <v>1405</v>
      </c>
      <c r="G945" s="204" t="s">
        <v>1456</v>
      </c>
    </row>
    <row r="946" spans="1:7" s="285" customFormat="1" x14ac:dyDescent="0.3">
      <c r="A946" s="292" t="s">
        <v>79</v>
      </c>
      <c r="B946" s="205" t="s">
        <v>1455</v>
      </c>
      <c r="C946" s="203" t="s">
        <v>72</v>
      </c>
      <c r="D946" s="392">
        <v>459.98</v>
      </c>
      <c r="E946" s="394"/>
      <c r="F946" s="203" t="s">
        <v>1405</v>
      </c>
      <c r="G946" s="204" t="s">
        <v>1456</v>
      </c>
    </row>
    <row r="947" spans="1:7" s="285" customFormat="1" x14ac:dyDescent="0.25">
      <c r="A947" s="292"/>
      <c r="B947" s="205"/>
      <c r="C947" s="294"/>
      <c r="D947" s="401"/>
      <c r="E947" s="374">
        <f>SUM(D95:D946)</f>
        <v>3297381.082399975</v>
      </c>
      <c r="F947" s="300"/>
      <c r="G947" s="300"/>
    </row>
    <row r="948" spans="1:7" s="285" customFormat="1" x14ac:dyDescent="0.25">
      <c r="A948" s="292"/>
      <c r="B948" s="205"/>
      <c r="C948" s="294"/>
      <c r="D948" s="401"/>
      <c r="E948" s="374"/>
      <c r="F948" s="300"/>
      <c r="G948" s="300"/>
    </row>
    <row r="949" spans="1:7" s="285" customFormat="1" ht="33" x14ac:dyDescent="0.3">
      <c r="A949" s="307" t="s">
        <v>1022</v>
      </c>
      <c r="B949" s="307" t="s">
        <v>1482</v>
      </c>
      <c r="C949" s="288" t="s">
        <v>2</v>
      </c>
      <c r="D949" s="370">
        <v>3596</v>
      </c>
      <c r="E949" s="370"/>
      <c r="F949" s="308" t="s">
        <v>1483</v>
      </c>
      <c r="G949" s="309" t="s">
        <v>1484</v>
      </c>
    </row>
    <row r="950" spans="1:7" s="285" customFormat="1" x14ac:dyDescent="0.3">
      <c r="A950" s="307" t="s">
        <v>1022</v>
      </c>
      <c r="B950" s="307" t="s">
        <v>1485</v>
      </c>
      <c r="C950" s="288" t="s">
        <v>2</v>
      </c>
      <c r="D950" s="370">
        <v>920</v>
      </c>
      <c r="E950" s="370"/>
      <c r="F950" s="289" t="s">
        <v>1483</v>
      </c>
      <c r="G950" s="310" t="s">
        <v>1486</v>
      </c>
    </row>
    <row r="951" spans="1:7" s="285" customFormat="1" x14ac:dyDescent="0.3">
      <c r="A951" s="307" t="s">
        <v>1022</v>
      </c>
      <c r="B951" s="307" t="s">
        <v>1487</v>
      </c>
      <c r="C951" s="288" t="s">
        <v>2</v>
      </c>
      <c r="D951" s="370">
        <v>1200</v>
      </c>
      <c r="E951" s="370"/>
      <c r="F951" s="289" t="s">
        <v>1483</v>
      </c>
      <c r="G951" s="289" t="s">
        <v>1488</v>
      </c>
    </row>
    <row r="952" spans="1:7" s="285" customFormat="1" x14ac:dyDescent="0.3">
      <c r="A952" s="307" t="s">
        <v>1022</v>
      </c>
      <c r="B952" s="307" t="s">
        <v>1489</v>
      </c>
      <c r="C952" s="288" t="s">
        <v>2</v>
      </c>
      <c r="D952" s="370">
        <v>1000</v>
      </c>
      <c r="E952" s="370"/>
      <c r="F952" s="289" t="s">
        <v>1483</v>
      </c>
      <c r="G952" s="289" t="s">
        <v>1490</v>
      </c>
    </row>
    <row r="953" spans="1:7" s="285" customFormat="1" x14ac:dyDescent="0.3">
      <c r="A953" s="307" t="s">
        <v>1022</v>
      </c>
      <c r="B953" s="307" t="s">
        <v>1491</v>
      </c>
      <c r="C953" s="288" t="s">
        <v>2</v>
      </c>
      <c r="D953" s="370">
        <v>9684.2999999999993</v>
      </c>
      <c r="E953" s="370"/>
      <c r="F953" s="289" t="s">
        <v>1483</v>
      </c>
      <c r="G953" s="289" t="s">
        <v>1492</v>
      </c>
    </row>
    <row r="954" spans="1:7" s="285" customFormat="1" x14ac:dyDescent="0.3">
      <c r="A954" s="307" t="s">
        <v>1022</v>
      </c>
      <c r="B954" s="307" t="s">
        <v>1493</v>
      </c>
      <c r="C954" s="288" t="s">
        <v>2</v>
      </c>
      <c r="D954" s="370">
        <v>4554.3</v>
      </c>
      <c r="E954" s="370"/>
      <c r="F954" s="289" t="s">
        <v>1483</v>
      </c>
      <c r="G954" s="289" t="s">
        <v>1494</v>
      </c>
    </row>
    <row r="955" spans="1:7" s="285" customFormat="1" ht="33" x14ac:dyDescent="0.3">
      <c r="A955" s="307" t="s">
        <v>1022</v>
      </c>
      <c r="B955" s="307" t="s">
        <v>1495</v>
      </c>
      <c r="C955" s="288" t="s">
        <v>2</v>
      </c>
      <c r="D955" s="370">
        <v>2599</v>
      </c>
      <c r="E955" s="370"/>
      <c r="F955" s="289" t="s">
        <v>1483</v>
      </c>
      <c r="G955" s="309" t="s">
        <v>1496</v>
      </c>
    </row>
    <row r="956" spans="1:7" s="285" customFormat="1" x14ac:dyDescent="0.3">
      <c r="A956" s="307" t="s">
        <v>1022</v>
      </c>
      <c r="B956" s="307" t="s">
        <v>1497</v>
      </c>
      <c r="C956" s="288" t="s">
        <v>2</v>
      </c>
      <c r="D956" s="370">
        <v>599</v>
      </c>
      <c r="E956" s="370"/>
      <c r="F956" s="289" t="s">
        <v>1498</v>
      </c>
      <c r="G956" s="289" t="s">
        <v>1499</v>
      </c>
    </row>
    <row r="957" spans="1:7" s="285" customFormat="1" ht="33" x14ac:dyDescent="0.3">
      <c r="A957" s="307" t="s">
        <v>1022</v>
      </c>
      <c r="B957" s="307" t="s">
        <v>1500</v>
      </c>
      <c r="C957" s="288" t="s">
        <v>2</v>
      </c>
      <c r="D957" s="370">
        <v>599.9</v>
      </c>
      <c r="E957" s="370"/>
      <c r="F957" s="311" t="s">
        <v>1501</v>
      </c>
      <c r="G957" s="309" t="s">
        <v>1502</v>
      </c>
    </row>
    <row r="958" spans="1:7" s="285" customFormat="1" x14ac:dyDescent="0.3">
      <c r="A958" s="307" t="s">
        <v>1022</v>
      </c>
      <c r="B958" s="307" t="s">
        <v>1503</v>
      </c>
      <c r="C958" s="288" t="s">
        <v>2</v>
      </c>
      <c r="D958" s="370">
        <v>21204</v>
      </c>
      <c r="E958" s="370"/>
      <c r="F958" s="289" t="s">
        <v>1504</v>
      </c>
      <c r="G958" s="309" t="s">
        <v>1505</v>
      </c>
    </row>
    <row r="959" spans="1:7" s="285" customFormat="1" ht="33" x14ac:dyDescent="0.3">
      <c r="A959" s="307" t="s">
        <v>1022</v>
      </c>
      <c r="B959" s="307" t="s">
        <v>1154</v>
      </c>
      <c r="C959" s="288" t="s">
        <v>2</v>
      </c>
      <c r="D959" s="370">
        <v>1099</v>
      </c>
      <c r="E959" s="370"/>
      <c r="F959" s="289" t="s">
        <v>1506</v>
      </c>
      <c r="G959" s="309" t="s">
        <v>1507</v>
      </c>
    </row>
    <row r="960" spans="1:7" s="285" customFormat="1" ht="33" x14ac:dyDescent="0.3">
      <c r="A960" s="307" t="s">
        <v>1022</v>
      </c>
      <c r="B960" s="307" t="s">
        <v>1508</v>
      </c>
      <c r="C960" s="288" t="s">
        <v>2</v>
      </c>
      <c r="D960" s="370">
        <v>629</v>
      </c>
      <c r="E960" s="370"/>
      <c r="F960" s="289" t="s">
        <v>1506</v>
      </c>
      <c r="G960" s="309" t="s">
        <v>1509</v>
      </c>
    </row>
    <row r="961" spans="1:7" s="285" customFormat="1" x14ac:dyDescent="0.3">
      <c r="A961" s="307" t="s">
        <v>1022</v>
      </c>
      <c r="B961" s="307" t="s">
        <v>1510</v>
      </c>
      <c r="C961" s="288" t="s">
        <v>2</v>
      </c>
      <c r="D961" s="370">
        <v>1258.81</v>
      </c>
      <c r="E961" s="370"/>
      <c r="F961" s="289" t="s">
        <v>1504</v>
      </c>
      <c r="G961" s="289" t="s">
        <v>1511</v>
      </c>
    </row>
    <row r="962" spans="1:7" s="285" customFormat="1" x14ac:dyDescent="0.3">
      <c r="A962" s="307" t="s">
        <v>1022</v>
      </c>
      <c r="B962" s="307" t="s">
        <v>1512</v>
      </c>
      <c r="C962" s="288" t="s">
        <v>2</v>
      </c>
      <c r="D962" s="370">
        <v>1226.4000000000001</v>
      </c>
      <c r="E962" s="370"/>
      <c r="F962" s="289" t="s">
        <v>1504</v>
      </c>
      <c r="G962" s="289" t="s">
        <v>1513</v>
      </c>
    </row>
    <row r="963" spans="1:7" s="285" customFormat="1" ht="33" x14ac:dyDescent="0.3">
      <c r="A963" s="307" t="s">
        <v>1022</v>
      </c>
      <c r="B963" s="307" t="s">
        <v>1514</v>
      </c>
      <c r="C963" s="288" t="s">
        <v>2</v>
      </c>
      <c r="D963" s="370">
        <v>27200.55</v>
      </c>
      <c r="E963" s="370"/>
      <c r="F963" s="289" t="s">
        <v>1515</v>
      </c>
      <c r="G963" s="309" t="s">
        <v>1516</v>
      </c>
    </row>
    <row r="964" spans="1:7" s="285" customFormat="1" ht="33" x14ac:dyDescent="0.3">
      <c r="A964" s="307" t="s">
        <v>1022</v>
      </c>
      <c r="B964" s="307" t="s">
        <v>1517</v>
      </c>
      <c r="C964" s="288" t="s">
        <v>2</v>
      </c>
      <c r="D964" s="370">
        <v>200000</v>
      </c>
      <c r="E964" s="370"/>
      <c r="F964" s="289" t="s">
        <v>1518</v>
      </c>
      <c r="G964" s="309" t="s">
        <v>1519</v>
      </c>
    </row>
    <row r="965" spans="1:7" s="285" customFormat="1" x14ac:dyDescent="0.25">
      <c r="A965" s="307"/>
      <c r="B965" s="307"/>
      <c r="C965" s="288"/>
      <c r="D965" s="370"/>
      <c r="E965" s="371">
        <f>SUM(D949:D964)</f>
        <v>277370.26</v>
      </c>
      <c r="F965" s="307"/>
      <c r="G965" s="307"/>
    </row>
    <row r="966" spans="1:7" s="285" customFormat="1" x14ac:dyDescent="0.25">
      <c r="A966" s="307"/>
      <c r="B966" s="307"/>
      <c r="C966" s="288"/>
      <c r="D966" s="370"/>
      <c r="E966" s="370"/>
      <c r="F966" s="307"/>
      <c r="G966" s="307"/>
    </row>
    <row r="967" spans="1:7" s="285" customFormat="1" x14ac:dyDescent="0.3">
      <c r="A967" s="307" t="s">
        <v>1113</v>
      </c>
      <c r="B967" s="290" t="s">
        <v>1520</v>
      </c>
      <c r="C967" s="307" t="s">
        <v>2</v>
      </c>
      <c r="D967" s="402">
        <v>28755.15</v>
      </c>
      <c r="E967" s="403"/>
      <c r="F967" s="312" t="s">
        <v>1521</v>
      </c>
      <c r="G967" s="312" t="s">
        <v>1522</v>
      </c>
    </row>
    <row r="968" spans="1:7" s="285" customFormat="1" x14ac:dyDescent="0.3">
      <c r="A968" s="307" t="s">
        <v>1113</v>
      </c>
      <c r="B968" s="290" t="s">
        <v>1520</v>
      </c>
      <c r="C968" s="307" t="s">
        <v>2</v>
      </c>
      <c r="D968" s="402">
        <v>28755.16</v>
      </c>
      <c r="E968" s="403"/>
      <c r="F968" s="312" t="s">
        <v>1521</v>
      </c>
      <c r="G968" s="312" t="s">
        <v>1522</v>
      </c>
    </row>
    <row r="969" spans="1:7" s="285" customFormat="1" x14ac:dyDescent="0.3">
      <c r="A969" s="307" t="s">
        <v>1113</v>
      </c>
      <c r="B969" s="290" t="s">
        <v>1162</v>
      </c>
      <c r="C969" s="307" t="s">
        <v>2</v>
      </c>
      <c r="D969" s="402">
        <v>749.99</v>
      </c>
      <c r="E969" s="403"/>
      <c r="F969" s="312" t="s">
        <v>1113</v>
      </c>
      <c r="G969" s="312" t="s">
        <v>1523</v>
      </c>
    </row>
    <row r="970" spans="1:7" s="285" customFormat="1" x14ac:dyDescent="0.3">
      <c r="A970" s="307" t="s">
        <v>1113</v>
      </c>
      <c r="B970" s="290" t="s">
        <v>1210</v>
      </c>
      <c r="C970" s="307" t="s">
        <v>2</v>
      </c>
      <c r="D970" s="402">
        <v>3449.99</v>
      </c>
      <c r="E970" s="403"/>
      <c r="F970" s="312" t="s">
        <v>1113</v>
      </c>
      <c r="G970" s="312" t="s">
        <v>1523</v>
      </c>
    </row>
    <row r="971" spans="1:7" s="285" customFormat="1" x14ac:dyDescent="0.3">
      <c r="A971" s="307" t="s">
        <v>1113</v>
      </c>
      <c r="B971" s="290" t="s">
        <v>1520</v>
      </c>
      <c r="C971" s="307" t="s">
        <v>2</v>
      </c>
      <c r="D971" s="402">
        <v>11807.14</v>
      </c>
      <c r="E971" s="403"/>
      <c r="F971" s="312" t="s">
        <v>1113</v>
      </c>
      <c r="G971" s="312" t="s">
        <v>1522</v>
      </c>
    </row>
    <row r="972" spans="1:7" s="285" customFormat="1" x14ac:dyDescent="0.3">
      <c r="A972" s="307" t="s">
        <v>1113</v>
      </c>
      <c r="B972" s="290" t="s">
        <v>1524</v>
      </c>
      <c r="C972" s="288" t="s">
        <v>72</v>
      </c>
      <c r="D972" s="402">
        <v>600</v>
      </c>
      <c r="E972" s="403"/>
      <c r="F972" s="312" t="s">
        <v>1525</v>
      </c>
      <c r="G972" s="312" t="s">
        <v>1526</v>
      </c>
    </row>
    <row r="973" spans="1:7" s="285" customFormat="1" x14ac:dyDescent="0.3">
      <c r="A973" s="307" t="s">
        <v>1113</v>
      </c>
      <c r="B973" s="290" t="s">
        <v>1524</v>
      </c>
      <c r="C973" s="288" t="s">
        <v>72</v>
      </c>
      <c r="D973" s="402">
        <v>600</v>
      </c>
      <c r="E973" s="404"/>
      <c r="F973" s="313" t="s">
        <v>1525</v>
      </c>
      <c r="G973" s="312" t="s">
        <v>1526</v>
      </c>
    </row>
    <row r="974" spans="1:7" s="285" customFormat="1" x14ac:dyDescent="0.3">
      <c r="A974" s="307" t="s">
        <v>1113</v>
      </c>
      <c r="B974" s="290" t="s">
        <v>1524</v>
      </c>
      <c r="C974" s="288" t="s">
        <v>72</v>
      </c>
      <c r="D974" s="402">
        <v>600</v>
      </c>
      <c r="E974" s="404"/>
      <c r="F974" s="313" t="s">
        <v>1525</v>
      </c>
      <c r="G974" s="312" t="s">
        <v>1526</v>
      </c>
    </row>
    <row r="975" spans="1:7" s="285" customFormat="1" x14ac:dyDescent="0.3">
      <c r="A975" s="307" t="s">
        <v>1113</v>
      </c>
      <c r="B975" s="290" t="s">
        <v>1524</v>
      </c>
      <c r="C975" s="288" t="s">
        <v>72</v>
      </c>
      <c r="D975" s="402">
        <v>600</v>
      </c>
      <c r="E975" s="404"/>
      <c r="F975" s="313" t="s">
        <v>1525</v>
      </c>
      <c r="G975" s="312" t="s">
        <v>1526</v>
      </c>
    </row>
    <row r="976" spans="1:7" s="285" customFormat="1" x14ac:dyDescent="0.3">
      <c r="A976" s="307" t="s">
        <v>1113</v>
      </c>
      <c r="B976" s="290" t="s">
        <v>1524</v>
      </c>
      <c r="C976" s="288" t="s">
        <v>72</v>
      </c>
      <c r="D976" s="402">
        <v>600</v>
      </c>
      <c r="E976" s="404"/>
      <c r="F976" s="313" t="s">
        <v>1525</v>
      </c>
      <c r="G976" s="312" t="s">
        <v>1526</v>
      </c>
    </row>
    <row r="977" spans="1:7" s="285" customFormat="1" x14ac:dyDescent="0.3">
      <c r="A977" s="307" t="s">
        <v>1113</v>
      </c>
      <c r="B977" s="290" t="s">
        <v>1524</v>
      </c>
      <c r="C977" s="288" t="s">
        <v>72</v>
      </c>
      <c r="D977" s="402">
        <v>600</v>
      </c>
      <c r="E977" s="404"/>
      <c r="F977" s="313" t="s">
        <v>1525</v>
      </c>
      <c r="G977" s="312" t="s">
        <v>1526</v>
      </c>
    </row>
    <row r="978" spans="1:7" s="285" customFormat="1" x14ac:dyDescent="0.3">
      <c r="A978" s="307" t="s">
        <v>1113</v>
      </c>
      <c r="B978" s="290" t="s">
        <v>1524</v>
      </c>
      <c r="C978" s="288" t="s">
        <v>72</v>
      </c>
      <c r="D978" s="402">
        <v>600</v>
      </c>
      <c r="E978" s="404"/>
      <c r="F978" s="313" t="s">
        <v>1525</v>
      </c>
      <c r="G978" s="312" t="s">
        <v>1526</v>
      </c>
    </row>
    <row r="979" spans="1:7" s="285" customFormat="1" x14ac:dyDescent="0.3">
      <c r="A979" s="307" t="s">
        <v>1113</v>
      </c>
      <c r="B979" s="290" t="s">
        <v>1524</v>
      </c>
      <c r="C979" s="288" t="s">
        <v>72</v>
      </c>
      <c r="D979" s="402">
        <v>600</v>
      </c>
      <c r="E979" s="404"/>
      <c r="F979" s="313" t="s">
        <v>1525</v>
      </c>
      <c r="G979" s="312" t="s">
        <v>1526</v>
      </c>
    </row>
    <row r="980" spans="1:7" s="285" customFormat="1" x14ac:dyDescent="0.3">
      <c r="A980" s="307" t="s">
        <v>1113</v>
      </c>
      <c r="B980" s="290" t="s">
        <v>1524</v>
      </c>
      <c r="C980" s="288" t="s">
        <v>72</v>
      </c>
      <c r="D980" s="402">
        <v>600</v>
      </c>
      <c r="E980" s="404"/>
      <c r="F980" s="313" t="s">
        <v>1525</v>
      </c>
      <c r="G980" s="312" t="s">
        <v>1526</v>
      </c>
    </row>
    <row r="981" spans="1:7" s="285" customFormat="1" x14ac:dyDescent="0.3">
      <c r="A981" s="307" t="s">
        <v>1113</v>
      </c>
      <c r="B981" s="290" t="s">
        <v>1524</v>
      </c>
      <c r="C981" s="288" t="s">
        <v>72</v>
      </c>
      <c r="D981" s="402">
        <v>600</v>
      </c>
      <c r="E981" s="404"/>
      <c r="F981" s="313" t="s">
        <v>1525</v>
      </c>
      <c r="G981" s="312" t="s">
        <v>1526</v>
      </c>
    </row>
    <row r="982" spans="1:7" s="285" customFormat="1" x14ac:dyDescent="0.3">
      <c r="A982" s="307" t="s">
        <v>1113</v>
      </c>
      <c r="B982" s="290" t="s">
        <v>1524</v>
      </c>
      <c r="C982" s="288" t="s">
        <v>72</v>
      </c>
      <c r="D982" s="402">
        <v>600</v>
      </c>
      <c r="E982" s="404"/>
      <c r="F982" s="313" t="s">
        <v>1525</v>
      </c>
      <c r="G982" s="312" t="s">
        <v>1526</v>
      </c>
    </row>
    <row r="983" spans="1:7" s="285" customFormat="1" x14ac:dyDescent="0.3">
      <c r="A983" s="307" t="s">
        <v>1113</v>
      </c>
      <c r="B983" s="290" t="s">
        <v>1524</v>
      </c>
      <c r="C983" s="288" t="s">
        <v>72</v>
      </c>
      <c r="D983" s="402">
        <v>600</v>
      </c>
      <c r="E983" s="404"/>
      <c r="F983" s="313" t="s">
        <v>1525</v>
      </c>
      <c r="G983" s="312" t="s">
        <v>1526</v>
      </c>
    </row>
    <row r="984" spans="1:7" s="285" customFormat="1" x14ac:dyDescent="0.3">
      <c r="A984" s="307" t="s">
        <v>1113</v>
      </c>
      <c r="B984" s="290" t="s">
        <v>1524</v>
      </c>
      <c r="C984" s="288" t="s">
        <v>72</v>
      </c>
      <c r="D984" s="402">
        <v>600</v>
      </c>
      <c r="E984" s="404"/>
      <c r="F984" s="313" t="s">
        <v>1525</v>
      </c>
      <c r="G984" s="312" t="s">
        <v>1526</v>
      </c>
    </row>
    <row r="985" spans="1:7" s="285" customFormat="1" x14ac:dyDescent="0.3">
      <c r="A985" s="307" t="s">
        <v>1113</v>
      </c>
      <c r="B985" s="290" t="s">
        <v>1524</v>
      </c>
      <c r="C985" s="288" t="s">
        <v>72</v>
      </c>
      <c r="D985" s="402">
        <v>600</v>
      </c>
      <c r="E985" s="404"/>
      <c r="F985" s="313" t="s">
        <v>1525</v>
      </c>
      <c r="G985" s="312" t="s">
        <v>1526</v>
      </c>
    </row>
    <row r="986" spans="1:7" s="285" customFormat="1" x14ac:dyDescent="0.3">
      <c r="A986" s="307" t="s">
        <v>1113</v>
      </c>
      <c r="B986" s="290" t="s">
        <v>1524</v>
      </c>
      <c r="C986" s="288" t="s">
        <v>72</v>
      </c>
      <c r="D986" s="402">
        <v>600</v>
      </c>
      <c r="E986" s="404"/>
      <c r="F986" s="313" t="s">
        <v>1525</v>
      </c>
      <c r="G986" s="312" t="s">
        <v>1526</v>
      </c>
    </row>
    <row r="987" spans="1:7" s="285" customFormat="1" x14ac:dyDescent="0.3">
      <c r="A987" s="307" t="s">
        <v>1113</v>
      </c>
      <c r="B987" s="290" t="s">
        <v>1524</v>
      </c>
      <c r="C987" s="288" t="s">
        <v>72</v>
      </c>
      <c r="D987" s="402">
        <v>600</v>
      </c>
      <c r="E987" s="404"/>
      <c r="F987" s="313" t="s">
        <v>1525</v>
      </c>
      <c r="G987" s="312" t="s">
        <v>1526</v>
      </c>
    </row>
    <row r="988" spans="1:7" s="285" customFormat="1" x14ac:dyDescent="0.3">
      <c r="A988" s="307" t="s">
        <v>1113</v>
      </c>
      <c r="B988" s="290" t="s">
        <v>1524</v>
      </c>
      <c r="C988" s="288" t="s">
        <v>72</v>
      </c>
      <c r="D988" s="402">
        <v>600</v>
      </c>
      <c r="E988" s="404"/>
      <c r="F988" s="313" t="s">
        <v>1525</v>
      </c>
      <c r="G988" s="312" t="s">
        <v>1526</v>
      </c>
    </row>
    <row r="989" spans="1:7" s="285" customFormat="1" x14ac:dyDescent="0.3">
      <c r="A989" s="307" t="s">
        <v>1113</v>
      </c>
      <c r="B989" s="290" t="s">
        <v>1524</v>
      </c>
      <c r="C989" s="288" t="s">
        <v>72</v>
      </c>
      <c r="D989" s="402">
        <v>600</v>
      </c>
      <c r="E989" s="404"/>
      <c r="F989" s="313" t="s">
        <v>1525</v>
      </c>
      <c r="G989" s="312" t="s">
        <v>1526</v>
      </c>
    </row>
    <row r="990" spans="1:7" s="285" customFormat="1" x14ac:dyDescent="0.3">
      <c r="A990" s="307" t="s">
        <v>1113</v>
      </c>
      <c r="B990" s="290" t="s">
        <v>1524</v>
      </c>
      <c r="C990" s="288" t="s">
        <v>72</v>
      </c>
      <c r="D990" s="402">
        <v>600</v>
      </c>
      <c r="E990" s="404"/>
      <c r="F990" s="313" t="s">
        <v>1525</v>
      </c>
      <c r="G990" s="312" t="s">
        <v>1526</v>
      </c>
    </row>
    <row r="991" spans="1:7" s="285" customFormat="1" x14ac:dyDescent="0.3">
      <c r="A991" s="307" t="s">
        <v>1113</v>
      </c>
      <c r="B991" s="290" t="s">
        <v>1524</v>
      </c>
      <c r="C991" s="288" t="s">
        <v>72</v>
      </c>
      <c r="D991" s="402">
        <v>600</v>
      </c>
      <c r="E991" s="404"/>
      <c r="F991" s="313" t="s">
        <v>1525</v>
      </c>
      <c r="G991" s="312" t="s">
        <v>1526</v>
      </c>
    </row>
    <row r="992" spans="1:7" s="285" customFormat="1" x14ac:dyDescent="0.3">
      <c r="A992" s="307" t="s">
        <v>1113</v>
      </c>
      <c r="B992" s="290" t="s">
        <v>1524</v>
      </c>
      <c r="C992" s="288" t="s">
        <v>72</v>
      </c>
      <c r="D992" s="402">
        <v>600</v>
      </c>
      <c r="E992" s="404"/>
      <c r="F992" s="313" t="s">
        <v>1525</v>
      </c>
      <c r="G992" s="312" t="s">
        <v>1526</v>
      </c>
    </row>
    <row r="993" spans="1:7" s="285" customFormat="1" x14ac:dyDescent="0.3">
      <c r="A993" s="307" t="s">
        <v>1113</v>
      </c>
      <c r="B993" s="290" t="s">
        <v>1524</v>
      </c>
      <c r="C993" s="288" t="s">
        <v>72</v>
      </c>
      <c r="D993" s="402">
        <v>600</v>
      </c>
      <c r="E993" s="404"/>
      <c r="F993" s="313" t="s">
        <v>1525</v>
      </c>
      <c r="G993" s="312" t="s">
        <v>1526</v>
      </c>
    </row>
    <row r="994" spans="1:7" s="285" customFormat="1" x14ac:dyDescent="0.3">
      <c r="A994" s="307" t="s">
        <v>1113</v>
      </c>
      <c r="B994" s="290" t="s">
        <v>1524</v>
      </c>
      <c r="C994" s="288" t="s">
        <v>72</v>
      </c>
      <c r="D994" s="402">
        <v>600</v>
      </c>
      <c r="E994" s="404"/>
      <c r="F994" s="313" t="s">
        <v>1525</v>
      </c>
      <c r="G994" s="312" t="s">
        <v>1526</v>
      </c>
    </row>
    <row r="995" spans="1:7" s="285" customFormat="1" x14ac:dyDescent="0.3">
      <c r="A995" s="307" t="s">
        <v>1113</v>
      </c>
      <c r="B995" s="290" t="s">
        <v>1524</v>
      </c>
      <c r="C995" s="288" t="s">
        <v>72</v>
      </c>
      <c r="D995" s="402">
        <v>600</v>
      </c>
      <c r="E995" s="404"/>
      <c r="F995" s="313" t="s">
        <v>1525</v>
      </c>
      <c r="G995" s="312" t="s">
        <v>1526</v>
      </c>
    </row>
    <row r="996" spans="1:7" s="285" customFormat="1" x14ac:dyDescent="0.3">
      <c r="A996" s="307" t="s">
        <v>1113</v>
      </c>
      <c r="B996" s="290" t="s">
        <v>1524</v>
      </c>
      <c r="C996" s="288" t="s">
        <v>72</v>
      </c>
      <c r="D996" s="402">
        <v>600</v>
      </c>
      <c r="E996" s="404"/>
      <c r="F996" s="313" t="s">
        <v>1525</v>
      </c>
      <c r="G996" s="312" t="s">
        <v>1526</v>
      </c>
    </row>
    <row r="997" spans="1:7" s="285" customFormat="1" x14ac:dyDescent="0.3">
      <c r="A997" s="307" t="s">
        <v>1113</v>
      </c>
      <c r="B997" s="290" t="s">
        <v>1081</v>
      </c>
      <c r="C997" s="288" t="s">
        <v>2</v>
      </c>
      <c r="D997" s="402">
        <v>21299</v>
      </c>
      <c r="E997" s="404"/>
      <c r="F997" s="313" t="s">
        <v>1525</v>
      </c>
      <c r="G997" s="312" t="s">
        <v>1522</v>
      </c>
    </row>
    <row r="998" spans="1:7" s="285" customFormat="1" x14ac:dyDescent="0.3">
      <c r="A998" s="307" t="s">
        <v>1113</v>
      </c>
      <c r="B998" s="290" t="s">
        <v>1527</v>
      </c>
      <c r="C998" s="288" t="s">
        <v>72</v>
      </c>
      <c r="D998" s="402">
        <v>1200</v>
      </c>
      <c r="E998" s="404"/>
      <c r="F998" s="313" t="s">
        <v>1528</v>
      </c>
      <c r="G998" s="312" t="s">
        <v>1526</v>
      </c>
    </row>
    <row r="999" spans="1:7" s="285" customFormat="1" x14ac:dyDescent="0.3">
      <c r="A999" s="307" t="s">
        <v>1113</v>
      </c>
      <c r="B999" s="290" t="s">
        <v>1529</v>
      </c>
      <c r="C999" s="288" t="s">
        <v>72</v>
      </c>
      <c r="D999" s="402">
        <v>580</v>
      </c>
      <c r="E999" s="404"/>
      <c r="F999" s="313" t="s">
        <v>1528</v>
      </c>
      <c r="G999" s="312" t="s">
        <v>1526</v>
      </c>
    </row>
    <row r="1000" spans="1:7" s="285" customFormat="1" x14ac:dyDescent="0.3">
      <c r="A1000" s="307" t="s">
        <v>1113</v>
      </c>
      <c r="B1000" s="290" t="s">
        <v>1530</v>
      </c>
      <c r="C1000" s="288" t="s">
        <v>72</v>
      </c>
      <c r="D1000" s="402">
        <v>2000</v>
      </c>
      <c r="E1000" s="404"/>
      <c r="F1000" s="313" t="s">
        <v>1528</v>
      </c>
      <c r="G1000" s="312" t="s">
        <v>1526</v>
      </c>
    </row>
    <row r="1001" spans="1:7" s="285" customFormat="1" x14ac:dyDescent="0.3">
      <c r="A1001" s="307" t="s">
        <v>1113</v>
      </c>
      <c r="B1001" s="290" t="s">
        <v>1531</v>
      </c>
      <c r="C1001" s="288" t="s">
        <v>72</v>
      </c>
      <c r="D1001" s="402">
        <v>1000</v>
      </c>
      <c r="E1001" s="404"/>
      <c r="F1001" s="313" t="s">
        <v>1528</v>
      </c>
      <c r="G1001" s="312" t="s">
        <v>1526</v>
      </c>
    </row>
    <row r="1002" spans="1:7" s="285" customFormat="1" x14ac:dyDescent="0.3">
      <c r="A1002" s="307" t="s">
        <v>1113</v>
      </c>
      <c r="B1002" s="290" t="s">
        <v>1532</v>
      </c>
      <c r="C1002" s="288" t="s">
        <v>72</v>
      </c>
      <c r="D1002" s="402">
        <v>2000</v>
      </c>
      <c r="E1002" s="404"/>
      <c r="F1002" s="313" t="s">
        <v>1528</v>
      </c>
      <c r="G1002" s="312" t="s">
        <v>1526</v>
      </c>
    </row>
    <row r="1003" spans="1:7" s="285" customFormat="1" x14ac:dyDescent="0.3">
      <c r="A1003" s="307" t="s">
        <v>1113</v>
      </c>
      <c r="B1003" s="290" t="s">
        <v>1532</v>
      </c>
      <c r="C1003" s="288" t="s">
        <v>72</v>
      </c>
      <c r="D1003" s="402">
        <v>2000</v>
      </c>
      <c r="E1003" s="404"/>
      <c r="F1003" s="313" t="s">
        <v>1528</v>
      </c>
      <c r="G1003" s="312" t="s">
        <v>1526</v>
      </c>
    </row>
    <row r="1004" spans="1:7" s="285" customFormat="1" x14ac:dyDescent="0.3">
      <c r="A1004" s="307" t="s">
        <v>1113</v>
      </c>
      <c r="B1004" s="290" t="s">
        <v>1533</v>
      </c>
      <c r="C1004" s="288" t="s">
        <v>2</v>
      </c>
      <c r="D1004" s="402">
        <v>100000</v>
      </c>
      <c r="E1004" s="404"/>
      <c r="F1004" s="313" t="s">
        <v>1534</v>
      </c>
      <c r="G1004" s="312" t="s">
        <v>1526</v>
      </c>
    </row>
    <row r="1005" spans="1:7" s="285" customFormat="1" x14ac:dyDescent="0.3">
      <c r="A1005" s="307" t="s">
        <v>1113</v>
      </c>
      <c r="B1005" s="290" t="s">
        <v>1535</v>
      </c>
      <c r="C1005" s="288" t="s">
        <v>72</v>
      </c>
      <c r="D1005" s="402">
        <v>2000</v>
      </c>
      <c r="E1005" s="404"/>
      <c r="F1005" s="313" t="s">
        <v>1534</v>
      </c>
      <c r="G1005" s="312" t="s">
        <v>1526</v>
      </c>
    </row>
    <row r="1006" spans="1:7" s="285" customFormat="1" x14ac:dyDescent="0.3">
      <c r="A1006" s="307" t="s">
        <v>1113</v>
      </c>
      <c r="B1006" s="290" t="s">
        <v>1536</v>
      </c>
      <c r="C1006" s="288" t="s">
        <v>2</v>
      </c>
      <c r="D1006" s="402">
        <v>128820</v>
      </c>
      <c r="E1006" s="404"/>
      <c r="F1006" s="313" t="s">
        <v>1537</v>
      </c>
      <c r="G1006" s="312" t="s">
        <v>1522</v>
      </c>
    </row>
    <row r="1007" spans="1:7" s="285" customFormat="1" x14ac:dyDescent="0.3">
      <c r="A1007" s="307" t="s">
        <v>1113</v>
      </c>
      <c r="B1007" s="290" t="s">
        <v>1538</v>
      </c>
      <c r="C1007" s="288" t="s">
        <v>72</v>
      </c>
      <c r="D1007" s="402">
        <v>1750</v>
      </c>
      <c r="E1007" s="404"/>
      <c r="F1007" s="313" t="s">
        <v>1539</v>
      </c>
      <c r="G1007" s="312" t="s">
        <v>1540</v>
      </c>
    </row>
    <row r="1008" spans="1:7" s="285" customFormat="1" x14ac:dyDescent="0.3">
      <c r="A1008" s="307" t="s">
        <v>1113</v>
      </c>
      <c r="B1008" s="290" t="s">
        <v>1541</v>
      </c>
      <c r="C1008" s="288" t="s">
        <v>2</v>
      </c>
      <c r="D1008" s="402">
        <v>86936.4</v>
      </c>
      <c r="E1008" s="404"/>
      <c r="F1008" s="313" t="s">
        <v>1542</v>
      </c>
      <c r="G1008" s="312" t="s">
        <v>1540</v>
      </c>
    </row>
    <row r="1009" spans="1:7" s="285" customFormat="1" x14ac:dyDescent="0.3">
      <c r="A1009" s="307" t="s">
        <v>1113</v>
      </c>
      <c r="B1009" s="290" t="s">
        <v>1541</v>
      </c>
      <c r="C1009" s="288" t="s">
        <v>2</v>
      </c>
      <c r="D1009" s="402">
        <v>86936.4</v>
      </c>
      <c r="E1009" s="404"/>
      <c r="F1009" s="313" t="s">
        <v>1542</v>
      </c>
      <c r="G1009" s="312" t="s">
        <v>1540</v>
      </c>
    </row>
    <row r="1010" spans="1:7" s="285" customFormat="1" x14ac:dyDescent="0.3">
      <c r="A1010" s="307" t="s">
        <v>1113</v>
      </c>
      <c r="B1010" s="290" t="s">
        <v>1543</v>
      </c>
      <c r="C1010" s="288" t="s">
        <v>72</v>
      </c>
      <c r="D1010" s="402">
        <v>1100</v>
      </c>
      <c r="E1010" s="404"/>
      <c r="F1010" s="313" t="s">
        <v>1544</v>
      </c>
      <c r="G1010" s="312" t="s">
        <v>1540</v>
      </c>
    </row>
    <row r="1011" spans="1:7" s="285" customFormat="1" x14ac:dyDescent="0.3">
      <c r="A1011" s="307" t="s">
        <v>1113</v>
      </c>
      <c r="B1011" s="290" t="s">
        <v>1545</v>
      </c>
      <c r="C1011" s="288" t="s">
        <v>72</v>
      </c>
      <c r="D1011" s="402">
        <v>900</v>
      </c>
      <c r="E1011" s="404"/>
      <c r="F1011" s="313" t="s">
        <v>1544</v>
      </c>
      <c r="G1011" s="312" t="s">
        <v>1540</v>
      </c>
    </row>
    <row r="1012" spans="1:7" s="285" customFormat="1" x14ac:dyDescent="0.3">
      <c r="A1012" s="307" t="s">
        <v>1113</v>
      </c>
      <c r="B1012" s="290" t="s">
        <v>1545</v>
      </c>
      <c r="C1012" s="288" t="s">
        <v>72</v>
      </c>
      <c r="D1012" s="402">
        <v>900</v>
      </c>
      <c r="E1012" s="404"/>
      <c r="F1012" s="313" t="s">
        <v>1544</v>
      </c>
      <c r="G1012" s="312" t="s">
        <v>1540</v>
      </c>
    </row>
    <row r="1013" spans="1:7" s="285" customFormat="1" x14ac:dyDescent="0.3">
      <c r="A1013" s="307" t="s">
        <v>1113</v>
      </c>
      <c r="B1013" s="290" t="s">
        <v>1543</v>
      </c>
      <c r="C1013" s="288" t="s">
        <v>72</v>
      </c>
      <c r="D1013" s="402">
        <v>1100</v>
      </c>
      <c r="E1013" s="404"/>
      <c r="F1013" s="313" t="s">
        <v>1544</v>
      </c>
      <c r="G1013" s="312" t="s">
        <v>1540</v>
      </c>
    </row>
    <row r="1014" spans="1:7" s="285" customFormat="1" x14ac:dyDescent="0.3">
      <c r="A1014" s="307" t="s">
        <v>1113</v>
      </c>
      <c r="B1014" s="290" t="s">
        <v>1546</v>
      </c>
      <c r="C1014" s="288" t="s">
        <v>72</v>
      </c>
      <c r="D1014" s="402">
        <v>1500</v>
      </c>
      <c r="E1014" s="404"/>
      <c r="F1014" s="313" t="s">
        <v>1544</v>
      </c>
      <c r="G1014" s="312" t="s">
        <v>1540</v>
      </c>
    </row>
    <row r="1015" spans="1:7" s="285" customFormat="1" x14ac:dyDescent="0.3">
      <c r="A1015" s="307" t="s">
        <v>1113</v>
      </c>
      <c r="B1015" s="290" t="s">
        <v>1546</v>
      </c>
      <c r="C1015" s="288" t="s">
        <v>72</v>
      </c>
      <c r="D1015" s="402">
        <v>1500</v>
      </c>
      <c r="E1015" s="404"/>
      <c r="F1015" s="313" t="s">
        <v>1544</v>
      </c>
      <c r="G1015" s="312" t="s">
        <v>1540</v>
      </c>
    </row>
    <row r="1016" spans="1:7" s="285" customFormat="1" x14ac:dyDescent="0.3">
      <c r="A1016" s="307" t="s">
        <v>1113</v>
      </c>
      <c r="B1016" s="290" t="s">
        <v>1547</v>
      </c>
      <c r="C1016" s="288" t="s">
        <v>72</v>
      </c>
      <c r="D1016" s="402">
        <v>1000</v>
      </c>
      <c r="E1016" s="404"/>
      <c r="F1016" s="313" t="s">
        <v>1544</v>
      </c>
      <c r="G1016" s="312" t="s">
        <v>1540</v>
      </c>
    </row>
    <row r="1017" spans="1:7" s="285" customFormat="1" x14ac:dyDescent="0.3">
      <c r="A1017" s="307" t="s">
        <v>1113</v>
      </c>
      <c r="B1017" s="290" t="s">
        <v>1548</v>
      </c>
      <c r="C1017" s="288" t="s">
        <v>2</v>
      </c>
      <c r="D1017" s="402">
        <v>1000</v>
      </c>
      <c r="E1017" s="404"/>
      <c r="F1017" s="313" t="s">
        <v>1549</v>
      </c>
      <c r="G1017" s="312" t="s">
        <v>1540</v>
      </c>
    </row>
    <row r="1018" spans="1:7" s="285" customFormat="1" x14ac:dyDescent="0.3">
      <c r="A1018" s="307" t="s">
        <v>1113</v>
      </c>
      <c r="B1018" s="290" t="s">
        <v>76</v>
      </c>
      <c r="C1018" s="288" t="s">
        <v>2</v>
      </c>
      <c r="D1018" s="402">
        <v>3000</v>
      </c>
      <c r="E1018" s="404"/>
      <c r="F1018" s="313" t="s">
        <v>1549</v>
      </c>
      <c r="G1018" s="312" t="s">
        <v>1540</v>
      </c>
    </row>
    <row r="1019" spans="1:7" s="285" customFormat="1" x14ac:dyDescent="0.3">
      <c r="A1019" s="307" t="s">
        <v>1113</v>
      </c>
      <c r="B1019" s="290" t="s">
        <v>1550</v>
      </c>
      <c r="C1019" s="288" t="s">
        <v>2</v>
      </c>
      <c r="D1019" s="403">
        <v>2838.6</v>
      </c>
      <c r="E1019" s="404"/>
      <c r="F1019" s="313" t="s">
        <v>1551</v>
      </c>
      <c r="G1019" s="312" t="s">
        <v>1526</v>
      </c>
    </row>
    <row r="1020" spans="1:7" s="285" customFormat="1" x14ac:dyDescent="0.3">
      <c r="A1020" s="307" t="s">
        <v>1113</v>
      </c>
      <c r="B1020" s="290" t="s">
        <v>729</v>
      </c>
      <c r="C1020" s="288" t="s">
        <v>2</v>
      </c>
      <c r="D1020" s="403">
        <v>1800</v>
      </c>
      <c r="E1020" s="404"/>
      <c r="F1020" s="313" t="s">
        <v>1552</v>
      </c>
      <c r="G1020" s="312" t="s">
        <v>1540</v>
      </c>
    </row>
    <row r="1021" spans="1:7" s="285" customFormat="1" x14ac:dyDescent="0.3">
      <c r="A1021" s="307" t="s">
        <v>1113</v>
      </c>
      <c r="B1021" s="290" t="s">
        <v>1553</v>
      </c>
      <c r="C1021" s="288" t="s">
        <v>2</v>
      </c>
      <c r="D1021" s="403">
        <v>2999.9</v>
      </c>
      <c r="E1021" s="404"/>
      <c r="F1021" s="313" t="s">
        <v>1554</v>
      </c>
      <c r="G1021" s="312" t="s">
        <v>1540</v>
      </c>
    </row>
    <row r="1022" spans="1:7" s="285" customFormat="1" x14ac:dyDescent="0.3">
      <c r="A1022" s="307" t="s">
        <v>1113</v>
      </c>
      <c r="B1022" s="290" t="s">
        <v>1154</v>
      </c>
      <c r="C1022" s="288" t="s">
        <v>2</v>
      </c>
      <c r="D1022" s="403">
        <v>599</v>
      </c>
      <c r="E1022" s="404"/>
      <c r="F1022" s="313" t="s">
        <v>1554</v>
      </c>
      <c r="G1022" s="312" t="s">
        <v>1540</v>
      </c>
    </row>
    <row r="1023" spans="1:7" s="285" customFormat="1" x14ac:dyDescent="0.3">
      <c r="A1023" s="307" t="s">
        <v>1113</v>
      </c>
      <c r="B1023" s="290" t="s">
        <v>1497</v>
      </c>
      <c r="C1023" s="288" t="s">
        <v>2</v>
      </c>
      <c r="D1023" s="403">
        <v>799</v>
      </c>
      <c r="E1023" s="404"/>
      <c r="F1023" s="313" t="s">
        <v>1554</v>
      </c>
      <c r="G1023" s="312" t="s">
        <v>1540</v>
      </c>
    </row>
    <row r="1024" spans="1:7" s="285" customFormat="1" x14ac:dyDescent="0.3">
      <c r="A1024" s="307" t="s">
        <v>1113</v>
      </c>
      <c r="B1024" s="290" t="s">
        <v>1555</v>
      </c>
      <c r="C1024" s="288" t="s">
        <v>2</v>
      </c>
      <c r="D1024" s="403">
        <v>160000</v>
      </c>
      <c r="E1024" s="404"/>
      <c r="F1024" s="313" t="s">
        <v>1556</v>
      </c>
      <c r="G1024" s="312" t="s">
        <v>1540</v>
      </c>
    </row>
    <row r="1025" spans="1:7" s="285" customFormat="1" x14ac:dyDescent="0.3">
      <c r="A1025" s="307" t="s">
        <v>1113</v>
      </c>
      <c r="B1025" s="290" t="s">
        <v>1557</v>
      </c>
      <c r="C1025" s="288" t="s">
        <v>2</v>
      </c>
      <c r="D1025" s="403">
        <v>599</v>
      </c>
      <c r="E1025" s="404"/>
      <c r="F1025" s="313" t="s">
        <v>1558</v>
      </c>
      <c r="G1025" s="312" t="s">
        <v>1540</v>
      </c>
    </row>
    <row r="1026" spans="1:7" s="285" customFormat="1" x14ac:dyDescent="0.3">
      <c r="A1026" s="307" t="s">
        <v>1113</v>
      </c>
      <c r="B1026" s="290" t="s">
        <v>1557</v>
      </c>
      <c r="C1026" s="288" t="s">
        <v>2</v>
      </c>
      <c r="D1026" s="403">
        <v>599</v>
      </c>
      <c r="E1026" s="404"/>
      <c r="F1026" s="313" t="s">
        <v>1558</v>
      </c>
      <c r="G1026" s="312" t="s">
        <v>1540</v>
      </c>
    </row>
    <row r="1027" spans="1:7" s="285" customFormat="1" x14ac:dyDescent="0.3">
      <c r="A1027" s="307" t="s">
        <v>1113</v>
      </c>
      <c r="B1027" s="290" t="s">
        <v>1559</v>
      </c>
      <c r="C1027" s="288" t="s">
        <v>72</v>
      </c>
      <c r="D1027" s="403">
        <v>783</v>
      </c>
      <c r="E1027" s="404"/>
      <c r="F1027" s="313" t="s">
        <v>1560</v>
      </c>
      <c r="G1027" s="312" t="s">
        <v>1523</v>
      </c>
    </row>
    <row r="1028" spans="1:7" s="285" customFormat="1" x14ac:dyDescent="0.3">
      <c r="A1028" s="307" t="s">
        <v>1113</v>
      </c>
      <c r="B1028" s="290" t="s">
        <v>1559</v>
      </c>
      <c r="C1028" s="288" t="s">
        <v>72</v>
      </c>
      <c r="D1028" s="403">
        <v>783</v>
      </c>
      <c r="E1028" s="404"/>
      <c r="F1028" s="313" t="s">
        <v>1560</v>
      </c>
      <c r="G1028" s="312" t="s">
        <v>1523</v>
      </c>
    </row>
    <row r="1029" spans="1:7" s="285" customFormat="1" x14ac:dyDescent="0.3">
      <c r="A1029" s="307" t="s">
        <v>1113</v>
      </c>
      <c r="B1029" s="290" t="s">
        <v>1559</v>
      </c>
      <c r="C1029" s="288" t="s">
        <v>72</v>
      </c>
      <c r="D1029" s="403">
        <v>783</v>
      </c>
      <c r="E1029" s="404"/>
      <c r="F1029" s="313" t="s">
        <v>1560</v>
      </c>
      <c r="G1029" s="312" t="s">
        <v>1523</v>
      </c>
    </row>
    <row r="1030" spans="1:7" s="285" customFormat="1" x14ac:dyDescent="0.3">
      <c r="A1030" s="307" t="s">
        <v>1113</v>
      </c>
      <c r="B1030" s="290" t="s">
        <v>1559</v>
      </c>
      <c r="C1030" s="288" t="s">
        <v>72</v>
      </c>
      <c r="D1030" s="403">
        <v>783</v>
      </c>
      <c r="E1030" s="404"/>
      <c r="F1030" s="313" t="s">
        <v>1560</v>
      </c>
      <c r="G1030" s="312" t="s">
        <v>1523</v>
      </c>
    </row>
    <row r="1031" spans="1:7" s="285" customFormat="1" x14ac:dyDescent="0.3">
      <c r="A1031" s="307" t="s">
        <v>1113</v>
      </c>
      <c r="B1031" s="290" t="s">
        <v>1559</v>
      </c>
      <c r="C1031" s="288" t="s">
        <v>72</v>
      </c>
      <c r="D1031" s="403">
        <v>783</v>
      </c>
      <c r="E1031" s="404"/>
      <c r="F1031" s="313" t="s">
        <v>1560</v>
      </c>
      <c r="G1031" s="312" t="s">
        <v>1523</v>
      </c>
    </row>
    <row r="1032" spans="1:7" s="285" customFormat="1" x14ac:dyDescent="0.3">
      <c r="A1032" s="307" t="s">
        <v>1113</v>
      </c>
      <c r="B1032" s="290" t="s">
        <v>1559</v>
      </c>
      <c r="C1032" s="288" t="s">
        <v>72</v>
      </c>
      <c r="D1032" s="403">
        <v>783</v>
      </c>
      <c r="E1032" s="404"/>
      <c r="F1032" s="313" t="s">
        <v>1560</v>
      </c>
      <c r="G1032" s="312" t="s">
        <v>1523</v>
      </c>
    </row>
    <row r="1033" spans="1:7" s="285" customFormat="1" x14ac:dyDescent="0.3">
      <c r="A1033" s="307" t="s">
        <v>1113</v>
      </c>
      <c r="B1033" s="290" t="s">
        <v>1559</v>
      </c>
      <c r="C1033" s="288" t="s">
        <v>72</v>
      </c>
      <c r="D1033" s="403">
        <v>783</v>
      </c>
      <c r="E1033" s="404"/>
      <c r="F1033" s="313" t="s">
        <v>1560</v>
      </c>
      <c r="G1033" s="312" t="s">
        <v>1523</v>
      </c>
    </row>
    <row r="1034" spans="1:7" s="285" customFormat="1" x14ac:dyDescent="0.3">
      <c r="A1034" s="307" t="s">
        <v>1113</v>
      </c>
      <c r="B1034" s="290" t="s">
        <v>1559</v>
      </c>
      <c r="C1034" s="288" t="s">
        <v>72</v>
      </c>
      <c r="D1034" s="403">
        <v>783</v>
      </c>
      <c r="E1034" s="404"/>
      <c r="F1034" s="313" t="s">
        <v>1560</v>
      </c>
      <c r="G1034" s="312" t="s">
        <v>1523</v>
      </c>
    </row>
    <row r="1035" spans="1:7" s="285" customFormat="1" x14ac:dyDescent="0.3">
      <c r="A1035" s="307" t="s">
        <v>1113</v>
      </c>
      <c r="B1035" s="290" t="s">
        <v>1559</v>
      </c>
      <c r="C1035" s="288" t="s">
        <v>72</v>
      </c>
      <c r="D1035" s="403">
        <v>783</v>
      </c>
      <c r="E1035" s="404"/>
      <c r="F1035" s="313" t="s">
        <v>1560</v>
      </c>
      <c r="G1035" s="312" t="s">
        <v>1523</v>
      </c>
    </row>
    <row r="1036" spans="1:7" s="285" customFormat="1" x14ac:dyDescent="0.3">
      <c r="A1036" s="307" t="s">
        <v>1113</v>
      </c>
      <c r="B1036" s="290" t="s">
        <v>1559</v>
      </c>
      <c r="C1036" s="288" t="s">
        <v>72</v>
      </c>
      <c r="D1036" s="403">
        <v>783</v>
      </c>
      <c r="E1036" s="404"/>
      <c r="F1036" s="313" t="s">
        <v>1560</v>
      </c>
      <c r="G1036" s="312" t="s">
        <v>1523</v>
      </c>
    </row>
    <row r="1037" spans="1:7" s="285" customFormat="1" x14ac:dyDescent="0.3">
      <c r="A1037" s="307" t="s">
        <v>1113</v>
      </c>
      <c r="B1037" s="290" t="s">
        <v>1559</v>
      </c>
      <c r="C1037" s="288" t="s">
        <v>72</v>
      </c>
      <c r="D1037" s="403">
        <v>783</v>
      </c>
      <c r="E1037" s="404"/>
      <c r="F1037" s="313" t="s">
        <v>1560</v>
      </c>
      <c r="G1037" s="312" t="s">
        <v>1523</v>
      </c>
    </row>
    <row r="1038" spans="1:7" s="285" customFormat="1" x14ac:dyDescent="0.3">
      <c r="A1038" s="307" t="s">
        <v>1113</v>
      </c>
      <c r="B1038" s="290" t="s">
        <v>1559</v>
      </c>
      <c r="C1038" s="288" t="s">
        <v>72</v>
      </c>
      <c r="D1038" s="403">
        <v>783</v>
      </c>
      <c r="E1038" s="404"/>
      <c r="F1038" s="313" t="s">
        <v>1560</v>
      </c>
      <c r="G1038" s="312" t="s">
        <v>1523</v>
      </c>
    </row>
    <row r="1039" spans="1:7" s="285" customFormat="1" x14ac:dyDescent="0.3">
      <c r="A1039" s="307" t="s">
        <v>1113</v>
      </c>
      <c r="B1039" s="290" t="s">
        <v>1559</v>
      </c>
      <c r="C1039" s="288" t="s">
        <v>72</v>
      </c>
      <c r="D1039" s="403">
        <v>783</v>
      </c>
      <c r="E1039" s="404"/>
      <c r="F1039" s="313" t="s">
        <v>1560</v>
      </c>
      <c r="G1039" s="312" t="s">
        <v>1523</v>
      </c>
    </row>
    <row r="1040" spans="1:7" s="285" customFormat="1" x14ac:dyDescent="0.3">
      <c r="A1040" s="307" t="s">
        <v>1113</v>
      </c>
      <c r="B1040" s="290" t="s">
        <v>1559</v>
      </c>
      <c r="C1040" s="288" t="s">
        <v>72</v>
      </c>
      <c r="D1040" s="403">
        <v>783</v>
      </c>
      <c r="E1040" s="404"/>
      <c r="F1040" s="313" t="s">
        <v>1560</v>
      </c>
      <c r="G1040" s="312" t="s">
        <v>1523</v>
      </c>
    </row>
    <row r="1041" spans="1:7" s="285" customFormat="1" x14ac:dyDescent="0.3">
      <c r="A1041" s="307" t="s">
        <v>1113</v>
      </c>
      <c r="B1041" s="290" t="s">
        <v>1559</v>
      </c>
      <c r="C1041" s="288" t="s">
        <v>72</v>
      </c>
      <c r="D1041" s="403">
        <v>783</v>
      </c>
      <c r="E1041" s="404"/>
      <c r="F1041" s="313" t="s">
        <v>1560</v>
      </c>
      <c r="G1041" s="312" t="s">
        <v>1523</v>
      </c>
    </row>
    <row r="1042" spans="1:7" s="285" customFormat="1" x14ac:dyDescent="0.3">
      <c r="A1042" s="307" t="s">
        <v>1113</v>
      </c>
      <c r="B1042" s="290" t="s">
        <v>1559</v>
      </c>
      <c r="C1042" s="288" t="s">
        <v>72</v>
      </c>
      <c r="D1042" s="403">
        <v>783</v>
      </c>
      <c r="E1042" s="404"/>
      <c r="F1042" s="313" t="s">
        <v>1560</v>
      </c>
      <c r="G1042" s="312" t="s">
        <v>1523</v>
      </c>
    </row>
    <row r="1043" spans="1:7" s="285" customFormat="1" x14ac:dyDescent="0.3">
      <c r="A1043" s="307" t="s">
        <v>1113</v>
      </c>
      <c r="B1043" s="290" t="s">
        <v>1559</v>
      </c>
      <c r="C1043" s="288" t="s">
        <v>72</v>
      </c>
      <c r="D1043" s="403">
        <v>783</v>
      </c>
      <c r="E1043" s="404"/>
      <c r="F1043" s="313" t="s">
        <v>1560</v>
      </c>
      <c r="G1043" s="312" t="s">
        <v>1523</v>
      </c>
    </row>
    <row r="1044" spans="1:7" s="285" customFormat="1" x14ac:dyDescent="0.3">
      <c r="A1044" s="307" t="s">
        <v>1113</v>
      </c>
      <c r="B1044" s="290" t="s">
        <v>1559</v>
      </c>
      <c r="C1044" s="288" t="s">
        <v>72</v>
      </c>
      <c r="D1044" s="403">
        <v>783</v>
      </c>
      <c r="E1044" s="404"/>
      <c r="F1044" s="313" t="s">
        <v>1560</v>
      </c>
      <c r="G1044" s="312" t="s">
        <v>1523</v>
      </c>
    </row>
    <row r="1045" spans="1:7" s="285" customFormat="1" x14ac:dyDescent="0.3">
      <c r="A1045" s="307" t="s">
        <v>1113</v>
      </c>
      <c r="B1045" s="290" t="s">
        <v>1559</v>
      </c>
      <c r="C1045" s="288" t="s">
        <v>72</v>
      </c>
      <c r="D1045" s="403">
        <v>783</v>
      </c>
      <c r="E1045" s="404"/>
      <c r="F1045" s="313" t="s">
        <v>1560</v>
      </c>
      <c r="G1045" s="312" t="s">
        <v>1523</v>
      </c>
    </row>
    <row r="1046" spans="1:7" s="285" customFormat="1" x14ac:dyDescent="0.3">
      <c r="A1046" s="307" t="s">
        <v>1113</v>
      </c>
      <c r="B1046" s="290" t="s">
        <v>1559</v>
      </c>
      <c r="C1046" s="288" t="s">
        <v>72</v>
      </c>
      <c r="D1046" s="403">
        <v>783</v>
      </c>
      <c r="E1046" s="404"/>
      <c r="F1046" s="313" t="s">
        <v>1560</v>
      </c>
      <c r="G1046" s="312" t="s">
        <v>1523</v>
      </c>
    </row>
    <row r="1047" spans="1:7" s="285" customFormat="1" x14ac:dyDescent="0.3">
      <c r="A1047" s="307" t="s">
        <v>1113</v>
      </c>
      <c r="B1047" s="290" t="s">
        <v>1559</v>
      </c>
      <c r="C1047" s="288" t="s">
        <v>72</v>
      </c>
      <c r="D1047" s="403">
        <v>783</v>
      </c>
      <c r="E1047" s="404"/>
      <c r="F1047" s="313" t="s">
        <v>1560</v>
      </c>
      <c r="G1047" s="312" t="s">
        <v>1523</v>
      </c>
    </row>
    <row r="1048" spans="1:7" s="285" customFormat="1" x14ac:dyDescent="0.3">
      <c r="A1048" s="307" t="s">
        <v>1113</v>
      </c>
      <c r="B1048" s="290" t="s">
        <v>1559</v>
      </c>
      <c r="C1048" s="288" t="s">
        <v>72</v>
      </c>
      <c r="D1048" s="403">
        <v>783</v>
      </c>
      <c r="E1048" s="404"/>
      <c r="F1048" s="313" t="s">
        <v>1560</v>
      </c>
      <c r="G1048" s="312" t="s">
        <v>1523</v>
      </c>
    </row>
    <row r="1049" spans="1:7" s="285" customFormat="1" x14ac:dyDescent="0.3">
      <c r="A1049" s="307" t="s">
        <v>1113</v>
      </c>
      <c r="B1049" s="290" t="s">
        <v>1559</v>
      </c>
      <c r="C1049" s="288" t="s">
        <v>72</v>
      </c>
      <c r="D1049" s="403">
        <v>783</v>
      </c>
      <c r="E1049" s="404"/>
      <c r="F1049" s="313" t="s">
        <v>1560</v>
      </c>
      <c r="G1049" s="312" t="s">
        <v>1523</v>
      </c>
    </row>
    <row r="1050" spans="1:7" s="285" customFormat="1" x14ac:dyDescent="0.3">
      <c r="A1050" s="307" t="s">
        <v>1113</v>
      </c>
      <c r="B1050" s="290" t="s">
        <v>1559</v>
      </c>
      <c r="C1050" s="288" t="s">
        <v>72</v>
      </c>
      <c r="D1050" s="403">
        <v>783</v>
      </c>
      <c r="E1050" s="404"/>
      <c r="F1050" s="313" t="s">
        <v>1560</v>
      </c>
      <c r="G1050" s="312" t="s">
        <v>1523</v>
      </c>
    </row>
    <row r="1051" spans="1:7" s="285" customFormat="1" x14ac:dyDescent="0.3">
      <c r="A1051" s="307" t="s">
        <v>1113</v>
      </c>
      <c r="B1051" s="290" t="s">
        <v>1559</v>
      </c>
      <c r="C1051" s="288" t="s">
        <v>72</v>
      </c>
      <c r="D1051" s="403">
        <v>783</v>
      </c>
      <c r="E1051" s="404"/>
      <c r="F1051" s="313" t="s">
        <v>1560</v>
      </c>
      <c r="G1051" s="312" t="s">
        <v>1523</v>
      </c>
    </row>
    <row r="1052" spans="1:7" s="285" customFormat="1" x14ac:dyDescent="0.3">
      <c r="A1052" s="307" t="s">
        <v>1113</v>
      </c>
      <c r="B1052" s="290" t="s">
        <v>1559</v>
      </c>
      <c r="C1052" s="288" t="s">
        <v>72</v>
      </c>
      <c r="D1052" s="403">
        <v>783</v>
      </c>
      <c r="E1052" s="404"/>
      <c r="F1052" s="313" t="s">
        <v>1560</v>
      </c>
      <c r="G1052" s="312" t="s">
        <v>1523</v>
      </c>
    </row>
    <row r="1053" spans="1:7" s="285" customFormat="1" x14ac:dyDescent="0.3">
      <c r="A1053" s="307" t="s">
        <v>1113</v>
      </c>
      <c r="B1053" s="290" t="s">
        <v>1559</v>
      </c>
      <c r="C1053" s="288" t="s">
        <v>72</v>
      </c>
      <c r="D1053" s="403">
        <v>783</v>
      </c>
      <c r="E1053" s="404"/>
      <c r="F1053" s="313" t="s">
        <v>1560</v>
      </c>
      <c r="G1053" s="312" t="s">
        <v>1523</v>
      </c>
    </row>
    <row r="1054" spans="1:7" s="285" customFormat="1" x14ac:dyDescent="0.3">
      <c r="A1054" s="307" t="s">
        <v>1113</v>
      </c>
      <c r="B1054" s="290" t="s">
        <v>1559</v>
      </c>
      <c r="C1054" s="288" t="s">
        <v>72</v>
      </c>
      <c r="D1054" s="403">
        <v>783</v>
      </c>
      <c r="E1054" s="404"/>
      <c r="F1054" s="313" t="s">
        <v>1560</v>
      </c>
      <c r="G1054" s="312" t="s">
        <v>1523</v>
      </c>
    </row>
    <row r="1055" spans="1:7" s="285" customFormat="1" x14ac:dyDescent="0.3">
      <c r="A1055" s="307" t="s">
        <v>1113</v>
      </c>
      <c r="B1055" s="290" t="s">
        <v>1559</v>
      </c>
      <c r="C1055" s="288" t="s">
        <v>72</v>
      </c>
      <c r="D1055" s="403">
        <v>783</v>
      </c>
      <c r="E1055" s="404"/>
      <c r="F1055" s="313" t="s">
        <v>1560</v>
      </c>
      <c r="G1055" s="312" t="s">
        <v>1523</v>
      </c>
    </row>
    <row r="1056" spans="1:7" s="285" customFormat="1" x14ac:dyDescent="0.3">
      <c r="A1056" s="307" t="s">
        <v>1113</v>
      </c>
      <c r="B1056" s="290" t="s">
        <v>1559</v>
      </c>
      <c r="C1056" s="288" t="s">
        <v>72</v>
      </c>
      <c r="D1056" s="403">
        <v>783</v>
      </c>
      <c r="E1056" s="404"/>
      <c r="F1056" s="313" t="s">
        <v>1560</v>
      </c>
      <c r="G1056" s="312" t="s">
        <v>1523</v>
      </c>
    </row>
    <row r="1057" spans="1:7" s="285" customFormat="1" x14ac:dyDescent="0.3">
      <c r="A1057" s="307" t="s">
        <v>1113</v>
      </c>
      <c r="B1057" s="290" t="s">
        <v>1561</v>
      </c>
      <c r="C1057" s="288" t="s">
        <v>72</v>
      </c>
      <c r="D1057" s="403">
        <v>636</v>
      </c>
      <c r="E1057" s="404"/>
      <c r="F1057" s="313" t="s">
        <v>1560</v>
      </c>
      <c r="G1057" s="312" t="s">
        <v>1523</v>
      </c>
    </row>
    <row r="1058" spans="1:7" s="285" customFormat="1" x14ac:dyDescent="0.3">
      <c r="A1058" s="307" t="s">
        <v>1113</v>
      </c>
      <c r="B1058" s="290" t="s">
        <v>1561</v>
      </c>
      <c r="C1058" s="288" t="s">
        <v>72</v>
      </c>
      <c r="D1058" s="403">
        <v>636</v>
      </c>
      <c r="E1058" s="404"/>
      <c r="F1058" s="313" t="s">
        <v>1560</v>
      </c>
      <c r="G1058" s="312" t="s">
        <v>1523</v>
      </c>
    </row>
    <row r="1059" spans="1:7" s="285" customFormat="1" x14ac:dyDescent="0.3">
      <c r="A1059" s="307" t="s">
        <v>1113</v>
      </c>
      <c r="B1059" s="290" t="s">
        <v>1561</v>
      </c>
      <c r="C1059" s="288" t="s">
        <v>72</v>
      </c>
      <c r="D1059" s="403">
        <v>636</v>
      </c>
      <c r="E1059" s="404"/>
      <c r="F1059" s="313" t="s">
        <v>1560</v>
      </c>
      <c r="G1059" s="312" t="s">
        <v>1523</v>
      </c>
    </row>
    <row r="1060" spans="1:7" s="285" customFormat="1" x14ac:dyDescent="0.3">
      <c r="A1060" s="307" t="s">
        <v>1113</v>
      </c>
      <c r="B1060" s="290" t="s">
        <v>1561</v>
      </c>
      <c r="C1060" s="288" t="s">
        <v>72</v>
      </c>
      <c r="D1060" s="403">
        <v>636</v>
      </c>
      <c r="E1060" s="404"/>
      <c r="F1060" s="313" t="s">
        <v>1560</v>
      </c>
      <c r="G1060" s="312" t="s">
        <v>1523</v>
      </c>
    </row>
    <row r="1061" spans="1:7" s="285" customFormat="1" x14ac:dyDescent="0.3">
      <c r="A1061" s="307" t="s">
        <v>1113</v>
      </c>
      <c r="B1061" s="290" t="s">
        <v>1561</v>
      </c>
      <c r="C1061" s="288" t="s">
        <v>72</v>
      </c>
      <c r="D1061" s="403">
        <v>636</v>
      </c>
      <c r="E1061" s="404"/>
      <c r="F1061" s="313" t="s">
        <v>1560</v>
      </c>
      <c r="G1061" s="312" t="s">
        <v>1523</v>
      </c>
    </row>
    <row r="1062" spans="1:7" s="285" customFormat="1" x14ac:dyDescent="0.3">
      <c r="A1062" s="307" t="s">
        <v>1113</v>
      </c>
      <c r="B1062" s="290" t="s">
        <v>1561</v>
      </c>
      <c r="C1062" s="288" t="s">
        <v>72</v>
      </c>
      <c r="D1062" s="403">
        <v>636</v>
      </c>
      <c r="E1062" s="404"/>
      <c r="F1062" s="313" t="s">
        <v>1560</v>
      </c>
      <c r="G1062" s="312" t="s">
        <v>1523</v>
      </c>
    </row>
    <row r="1063" spans="1:7" s="285" customFormat="1" x14ac:dyDescent="0.3">
      <c r="A1063" s="307" t="s">
        <v>1113</v>
      </c>
      <c r="B1063" s="290" t="s">
        <v>1561</v>
      </c>
      <c r="C1063" s="288" t="s">
        <v>72</v>
      </c>
      <c r="D1063" s="403">
        <v>636</v>
      </c>
      <c r="E1063" s="404"/>
      <c r="F1063" s="313" t="s">
        <v>1560</v>
      </c>
      <c r="G1063" s="312" t="s">
        <v>1523</v>
      </c>
    </row>
    <row r="1064" spans="1:7" s="285" customFormat="1" x14ac:dyDescent="0.3">
      <c r="A1064" s="307" t="s">
        <v>1113</v>
      </c>
      <c r="B1064" s="290" t="s">
        <v>1561</v>
      </c>
      <c r="C1064" s="288" t="s">
        <v>72</v>
      </c>
      <c r="D1064" s="403">
        <v>636</v>
      </c>
      <c r="E1064" s="404"/>
      <c r="F1064" s="313" t="s">
        <v>1560</v>
      </c>
      <c r="G1064" s="312" t="s">
        <v>1523</v>
      </c>
    </row>
    <row r="1065" spans="1:7" s="285" customFormat="1" x14ac:dyDescent="0.3">
      <c r="A1065" s="307" t="s">
        <v>1113</v>
      </c>
      <c r="B1065" s="290" t="s">
        <v>1561</v>
      </c>
      <c r="C1065" s="288" t="s">
        <v>72</v>
      </c>
      <c r="D1065" s="403">
        <v>636</v>
      </c>
      <c r="E1065" s="404"/>
      <c r="F1065" s="313" t="s">
        <v>1560</v>
      </c>
      <c r="G1065" s="312" t="s">
        <v>1523</v>
      </c>
    </row>
    <row r="1066" spans="1:7" s="285" customFormat="1" x14ac:dyDescent="0.3">
      <c r="A1066" s="307" t="s">
        <v>1113</v>
      </c>
      <c r="B1066" s="290" t="s">
        <v>1561</v>
      </c>
      <c r="C1066" s="288" t="s">
        <v>72</v>
      </c>
      <c r="D1066" s="403">
        <v>636</v>
      </c>
      <c r="E1066" s="404"/>
      <c r="F1066" s="313" t="s">
        <v>1560</v>
      </c>
      <c r="G1066" s="312" t="s">
        <v>1523</v>
      </c>
    </row>
    <row r="1067" spans="1:7" s="285" customFormat="1" x14ac:dyDescent="0.3">
      <c r="A1067" s="307" t="s">
        <v>1113</v>
      </c>
      <c r="B1067" s="290" t="s">
        <v>1561</v>
      </c>
      <c r="C1067" s="288" t="s">
        <v>72</v>
      </c>
      <c r="D1067" s="403">
        <v>636</v>
      </c>
      <c r="E1067" s="404"/>
      <c r="F1067" s="313" t="s">
        <v>1560</v>
      </c>
      <c r="G1067" s="312" t="s">
        <v>1523</v>
      </c>
    </row>
    <row r="1068" spans="1:7" s="285" customFormat="1" x14ac:dyDescent="0.3">
      <c r="A1068" s="307" t="s">
        <v>1113</v>
      </c>
      <c r="B1068" s="290" t="s">
        <v>1561</v>
      </c>
      <c r="C1068" s="288" t="s">
        <v>72</v>
      </c>
      <c r="D1068" s="403">
        <v>636</v>
      </c>
      <c r="E1068" s="404"/>
      <c r="F1068" s="313" t="s">
        <v>1560</v>
      </c>
      <c r="G1068" s="312" t="s">
        <v>1523</v>
      </c>
    </row>
    <row r="1069" spans="1:7" s="285" customFormat="1" x14ac:dyDescent="0.3">
      <c r="A1069" s="307" t="s">
        <v>1113</v>
      </c>
      <c r="B1069" s="290" t="s">
        <v>1561</v>
      </c>
      <c r="C1069" s="288" t="s">
        <v>72</v>
      </c>
      <c r="D1069" s="403">
        <v>636</v>
      </c>
      <c r="E1069" s="404"/>
      <c r="F1069" s="313" t="s">
        <v>1560</v>
      </c>
      <c r="G1069" s="312" t="s">
        <v>1523</v>
      </c>
    </row>
    <row r="1070" spans="1:7" s="285" customFormat="1" x14ac:dyDescent="0.3">
      <c r="A1070" s="307" t="s">
        <v>1113</v>
      </c>
      <c r="B1070" s="290" t="s">
        <v>1561</v>
      </c>
      <c r="C1070" s="288" t="s">
        <v>72</v>
      </c>
      <c r="D1070" s="403">
        <v>636</v>
      </c>
      <c r="E1070" s="404"/>
      <c r="F1070" s="313" t="s">
        <v>1560</v>
      </c>
      <c r="G1070" s="312" t="s">
        <v>1523</v>
      </c>
    </row>
    <row r="1071" spans="1:7" s="285" customFormat="1" x14ac:dyDescent="0.3">
      <c r="A1071" s="307" t="s">
        <v>1113</v>
      </c>
      <c r="B1071" s="290" t="s">
        <v>1561</v>
      </c>
      <c r="C1071" s="288" t="s">
        <v>72</v>
      </c>
      <c r="D1071" s="403">
        <v>636</v>
      </c>
      <c r="E1071" s="404"/>
      <c r="F1071" s="313" t="s">
        <v>1560</v>
      </c>
      <c r="G1071" s="312" t="s">
        <v>1523</v>
      </c>
    </row>
    <row r="1072" spans="1:7" s="285" customFormat="1" x14ac:dyDescent="0.3">
      <c r="A1072" s="307" t="s">
        <v>1113</v>
      </c>
      <c r="B1072" s="290" t="s">
        <v>1562</v>
      </c>
      <c r="C1072" s="288" t="s">
        <v>72</v>
      </c>
      <c r="D1072" s="403">
        <v>817.38</v>
      </c>
      <c r="E1072" s="404"/>
      <c r="F1072" s="313" t="s">
        <v>1563</v>
      </c>
      <c r="G1072" s="312" t="s">
        <v>1523</v>
      </c>
    </row>
    <row r="1073" spans="1:7" s="285" customFormat="1" x14ac:dyDescent="0.3">
      <c r="A1073" s="307" t="s">
        <v>1113</v>
      </c>
      <c r="B1073" s="290" t="s">
        <v>1562</v>
      </c>
      <c r="C1073" s="288" t="s">
        <v>72</v>
      </c>
      <c r="D1073" s="403">
        <v>817.38</v>
      </c>
      <c r="E1073" s="404"/>
      <c r="F1073" s="313" t="s">
        <v>1563</v>
      </c>
      <c r="G1073" s="312" t="s">
        <v>1523</v>
      </c>
    </row>
    <row r="1074" spans="1:7" s="285" customFormat="1" x14ac:dyDescent="0.3">
      <c r="A1074" s="307" t="s">
        <v>1113</v>
      </c>
      <c r="B1074" s="290" t="s">
        <v>1562</v>
      </c>
      <c r="C1074" s="288" t="s">
        <v>72</v>
      </c>
      <c r="D1074" s="403">
        <v>817.38</v>
      </c>
      <c r="E1074" s="404"/>
      <c r="F1074" s="313" t="s">
        <v>1563</v>
      </c>
      <c r="G1074" s="312" t="s">
        <v>1523</v>
      </c>
    </row>
    <row r="1075" spans="1:7" s="285" customFormat="1" x14ac:dyDescent="0.3">
      <c r="A1075" s="307" t="s">
        <v>1113</v>
      </c>
      <c r="B1075" s="290" t="s">
        <v>1562</v>
      </c>
      <c r="C1075" s="288" t="s">
        <v>72</v>
      </c>
      <c r="D1075" s="403">
        <v>817.38</v>
      </c>
      <c r="E1075" s="404"/>
      <c r="F1075" s="313" t="s">
        <v>1563</v>
      </c>
      <c r="G1075" s="312" t="s">
        <v>1523</v>
      </c>
    </row>
    <row r="1076" spans="1:7" s="285" customFormat="1" x14ac:dyDescent="0.3">
      <c r="A1076" s="307" t="s">
        <v>1113</v>
      </c>
      <c r="B1076" s="290" t="s">
        <v>1562</v>
      </c>
      <c r="C1076" s="288" t="s">
        <v>72</v>
      </c>
      <c r="D1076" s="403">
        <v>817.38</v>
      </c>
      <c r="E1076" s="404"/>
      <c r="F1076" s="313" t="s">
        <v>1563</v>
      </c>
      <c r="G1076" s="312" t="s">
        <v>1523</v>
      </c>
    </row>
    <row r="1077" spans="1:7" s="285" customFormat="1" x14ac:dyDescent="0.3">
      <c r="A1077" s="307" t="s">
        <v>1113</v>
      </c>
      <c r="B1077" s="290" t="s">
        <v>1562</v>
      </c>
      <c r="C1077" s="288" t="s">
        <v>72</v>
      </c>
      <c r="D1077" s="403">
        <v>817.38</v>
      </c>
      <c r="E1077" s="404"/>
      <c r="F1077" s="313" t="s">
        <v>1563</v>
      </c>
      <c r="G1077" s="312" t="s">
        <v>1523</v>
      </c>
    </row>
    <row r="1078" spans="1:7" s="285" customFormat="1" x14ac:dyDescent="0.3">
      <c r="A1078" s="307" t="s">
        <v>1113</v>
      </c>
      <c r="B1078" s="290" t="s">
        <v>1562</v>
      </c>
      <c r="C1078" s="288" t="s">
        <v>72</v>
      </c>
      <c r="D1078" s="403">
        <v>817.38</v>
      </c>
      <c r="E1078" s="404"/>
      <c r="F1078" s="313" t="s">
        <v>1563</v>
      </c>
      <c r="G1078" s="312" t="s">
        <v>1523</v>
      </c>
    </row>
    <row r="1079" spans="1:7" s="285" customFormat="1" x14ac:dyDescent="0.3">
      <c r="A1079" s="307" t="s">
        <v>1113</v>
      </c>
      <c r="B1079" s="290" t="s">
        <v>1562</v>
      </c>
      <c r="C1079" s="288" t="s">
        <v>72</v>
      </c>
      <c r="D1079" s="403">
        <v>817.38</v>
      </c>
      <c r="E1079" s="404"/>
      <c r="F1079" s="313" t="s">
        <v>1563</v>
      </c>
      <c r="G1079" s="312" t="s">
        <v>1523</v>
      </c>
    </row>
    <row r="1080" spans="1:7" s="285" customFormat="1" x14ac:dyDescent="0.3">
      <c r="A1080" s="307" t="s">
        <v>1113</v>
      </c>
      <c r="B1080" s="290" t="s">
        <v>1562</v>
      </c>
      <c r="C1080" s="288" t="s">
        <v>72</v>
      </c>
      <c r="D1080" s="403">
        <v>817.38</v>
      </c>
      <c r="E1080" s="404"/>
      <c r="F1080" s="313" t="s">
        <v>1563</v>
      </c>
      <c r="G1080" s="312" t="s">
        <v>1523</v>
      </c>
    </row>
    <row r="1081" spans="1:7" s="285" customFormat="1" x14ac:dyDescent="0.3">
      <c r="A1081" s="307" t="s">
        <v>1113</v>
      </c>
      <c r="B1081" s="290" t="s">
        <v>1562</v>
      </c>
      <c r="C1081" s="288" t="s">
        <v>72</v>
      </c>
      <c r="D1081" s="403">
        <v>817.38</v>
      </c>
      <c r="E1081" s="404"/>
      <c r="F1081" s="313" t="s">
        <v>1563</v>
      </c>
      <c r="G1081" s="312" t="s">
        <v>1523</v>
      </c>
    </row>
    <row r="1082" spans="1:7" s="285" customFormat="1" x14ac:dyDescent="0.3">
      <c r="A1082" s="307" t="s">
        <v>1113</v>
      </c>
      <c r="B1082" s="290" t="s">
        <v>1562</v>
      </c>
      <c r="C1082" s="288" t="s">
        <v>72</v>
      </c>
      <c r="D1082" s="403">
        <v>817.38</v>
      </c>
      <c r="E1082" s="404"/>
      <c r="F1082" s="313" t="s">
        <v>1563</v>
      </c>
      <c r="G1082" s="312" t="s">
        <v>1523</v>
      </c>
    </row>
    <row r="1083" spans="1:7" s="285" customFormat="1" x14ac:dyDescent="0.3">
      <c r="A1083" s="307" t="s">
        <v>1113</v>
      </c>
      <c r="B1083" s="290" t="s">
        <v>1562</v>
      </c>
      <c r="C1083" s="288" t="s">
        <v>72</v>
      </c>
      <c r="D1083" s="403">
        <v>817.38</v>
      </c>
      <c r="E1083" s="404"/>
      <c r="F1083" s="313" t="s">
        <v>1563</v>
      </c>
      <c r="G1083" s="312" t="s">
        <v>1523</v>
      </c>
    </row>
    <row r="1084" spans="1:7" s="285" customFormat="1" x14ac:dyDescent="0.3">
      <c r="A1084" s="307" t="s">
        <v>1113</v>
      </c>
      <c r="B1084" s="290" t="s">
        <v>1562</v>
      </c>
      <c r="C1084" s="288" t="s">
        <v>72</v>
      </c>
      <c r="D1084" s="403">
        <v>817.38</v>
      </c>
      <c r="E1084" s="404"/>
      <c r="F1084" s="313" t="s">
        <v>1563</v>
      </c>
      <c r="G1084" s="312" t="s">
        <v>1523</v>
      </c>
    </row>
    <row r="1085" spans="1:7" s="285" customFormat="1" x14ac:dyDescent="0.3">
      <c r="A1085" s="307" t="s">
        <v>1113</v>
      </c>
      <c r="B1085" s="290" t="s">
        <v>1562</v>
      </c>
      <c r="C1085" s="288" t="s">
        <v>72</v>
      </c>
      <c r="D1085" s="403">
        <v>817.38</v>
      </c>
      <c r="E1085" s="404"/>
      <c r="F1085" s="313" t="s">
        <v>1563</v>
      </c>
      <c r="G1085" s="312" t="s">
        <v>1523</v>
      </c>
    </row>
    <row r="1086" spans="1:7" s="285" customFormat="1" x14ac:dyDescent="0.3">
      <c r="A1086" s="307" t="s">
        <v>1113</v>
      </c>
      <c r="B1086" s="290" t="s">
        <v>1562</v>
      </c>
      <c r="C1086" s="288" t="s">
        <v>72</v>
      </c>
      <c r="D1086" s="403">
        <v>817.38</v>
      </c>
      <c r="E1086" s="404"/>
      <c r="F1086" s="313" t="s">
        <v>1563</v>
      </c>
      <c r="G1086" s="312" t="s">
        <v>1523</v>
      </c>
    </row>
    <row r="1087" spans="1:7" s="285" customFormat="1" x14ac:dyDescent="0.3">
      <c r="A1087" s="307" t="s">
        <v>1113</v>
      </c>
      <c r="B1087" s="290" t="s">
        <v>1562</v>
      </c>
      <c r="C1087" s="288" t="s">
        <v>72</v>
      </c>
      <c r="D1087" s="403">
        <v>817.38</v>
      </c>
      <c r="E1087" s="404"/>
      <c r="F1087" s="313" t="s">
        <v>1563</v>
      </c>
      <c r="G1087" s="312" t="s">
        <v>1523</v>
      </c>
    </row>
    <row r="1088" spans="1:7" s="285" customFormat="1" x14ac:dyDescent="0.3">
      <c r="A1088" s="307" t="s">
        <v>1113</v>
      </c>
      <c r="B1088" s="290" t="s">
        <v>1562</v>
      </c>
      <c r="C1088" s="288" t="s">
        <v>72</v>
      </c>
      <c r="D1088" s="403">
        <v>817.38</v>
      </c>
      <c r="E1088" s="404"/>
      <c r="F1088" s="313" t="s">
        <v>1563</v>
      </c>
      <c r="G1088" s="312" t="s">
        <v>1523</v>
      </c>
    </row>
    <row r="1089" spans="1:7" s="285" customFormat="1" x14ac:dyDescent="0.3">
      <c r="A1089" s="307" t="s">
        <v>1113</v>
      </c>
      <c r="B1089" s="290" t="s">
        <v>1562</v>
      </c>
      <c r="C1089" s="288" t="s">
        <v>72</v>
      </c>
      <c r="D1089" s="403">
        <v>817.38</v>
      </c>
      <c r="E1089" s="404"/>
      <c r="F1089" s="313" t="s">
        <v>1563</v>
      </c>
      <c r="G1089" s="312" t="s">
        <v>1523</v>
      </c>
    </row>
    <row r="1090" spans="1:7" s="285" customFormat="1" x14ac:dyDescent="0.3">
      <c r="A1090" s="307" t="s">
        <v>1113</v>
      </c>
      <c r="B1090" s="290" t="s">
        <v>1562</v>
      </c>
      <c r="C1090" s="288" t="s">
        <v>72</v>
      </c>
      <c r="D1090" s="403">
        <v>817.38</v>
      </c>
      <c r="E1090" s="404"/>
      <c r="F1090" s="313" t="s">
        <v>1563</v>
      </c>
      <c r="G1090" s="312" t="s">
        <v>1523</v>
      </c>
    </row>
    <row r="1091" spans="1:7" s="285" customFormat="1" x14ac:dyDescent="0.3">
      <c r="A1091" s="307" t="s">
        <v>1113</v>
      </c>
      <c r="B1091" s="290" t="s">
        <v>1562</v>
      </c>
      <c r="C1091" s="288" t="s">
        <v>72</v>
      </c>
      <c r="D1091" s="403">
        <v>817.38</v>
      </c>
      <c r="E1091" s="404"/>
      <c r="F1091" s="313" t="s">
        <v>1563</v>
      </c>
      <c r="G1091" s="312" t="s">
        <v>1523</v>
      </c>
    </row>
    <row r="1092" spans="1:7" s="285" customFormat="1" x14ac:dyDescent="0.3">
      <c r="A1092" s="307" t="s">
        <v>1113</v>
      </c>
      <c r="B1092" s="290" t="s">
        <v>76</v>
      </c>
      <c r="C1092" s="288" t="s">
        <v>2</v>
      </c>
      <c r="D1092" s="403">
        <v>3963</v>
      </c>
      <c r="E1092" s="404"/>
      <c r="F1092" s="313" t="s">
        <v>1558</v>
      </c>
      <c r="G1092" s="312" t="s">
        <v>1540</v>
      </c>
    </row>
    <row r="1093" spans="1:7" s="285" customFormat="1" x14ac:dyDescent="0.3">
      <c r="A1093" s="307" t="s">
        <v>1113</v>
      </c>
      <c r="B1093" s="290" t="s">
        <v>1564</v>
      </c>
      <c r="C1093" s="288" t="s">
        <v>2</v>
      </c>
      <c r="D1093" s="405">
        <v>4538.57</v>
      </c>
      <c r="E1093" s="404"/>
      <c r="F1093" s="313" t="s">
        <v>1565</v>
      </c>
      <c r="G1093" s="312" t="s">
        <v>1540</v>
      </c>
    </row>
    <row r="1094" spans="1:7" s="285" customFormat="1" x14ac:dyDescent="0.3">
      <c r="A1094" s="307" t="s">
        <v>1113</v>
      </c>
      <c r="B1094" s="290" t="s">
        <v>1566</v>
      </c>
      <c r="C1094" s="288" t="s">
        <v>2</v>
      </c>
      <c r="D1094" s="403">
        <v>60439.03</v>
      </c>
      <c r="E1094" s="404"/>
      <c r="F1094" s="313" t="s">
        <v>1567</v>
      </c>
      <c r="G1094" s="312" t="s">
        <v>1540</v>
      </c>
    </row>
    <row r="1095" spans="1:7" s="285" customFormat="1" x14ac:dyDescent="0.3">
      <c r="A1095" s="307" t="s">
        <v>1113</v>
      </c>
      <c r="B1095" s="290" t="s">
        <v>1568</v>
      </c>
      <c r="C1095" s="288" t="s">
        <v>2</v>
      </c>
      <c r="D1095" s="403">
        <v>250000</v>
      </c>
      <c r="E1095" s="404"/>
      <c r="F1095" s="313" t="s">
        <v>1569</v>
      </c>
      <c r="G1095" s="312" t="s">
        <v>1540</v>
      </c>
    </row>
    <row r="1096" spans="1:7" s="285" customFormat="1" x14ac:dyDescent="0.3">
      <c r="A1096" s="307" t="s">
        <v>1113</v>
      </c>
      <c r="B1096" s="290" t="s">
        <v>1570</v>
      </c>
      <c r="C1096" s="288" t="s">
        <v>2</v>
      </c>
      <c r="D1096" s="405">
        <v>39900</v>
      </c>
      <c r="E1096" s="404"/>
      <c r="F1096" s="313" t="s">
        <v>480</v>
      </c>
      <c r="G1096" s="312" t="s">
        <v>1540</v>
      </c>
    </row>
    <row r="1097" spans="1:7" s="285" customFormat="1" x14ac:dyDescent="0.3">
      <c r="A1097" s="307" t="s">
        <v>1113</v>
      </c>
      <c r="B1097" s="290" t="s">
        <v>1162</v>
      </c>
      <c r="C1097" s="288" t="s">
        <v>2</v>
      </c>
      <c r="D1097" s="405">
        <v>669</v>
      </c>
      <c r="E1097" s="404"/>
      <c r="F1097" s="313" t="s">
        <v>1558</v>
      </c>
      <c r="G1097" s="312" t="s">
        <v>1540</v>
      </c>
    </row>
    <row r="1098" spans="1:7" s="285" customFormat="1" x14ac:dyDescent="0.3">
      <c r="A1098" s="307" t="s">
        <v>1113</v>
      </c>
      <c r="B1098" s="290" t="s">
        <v>1571</v>
      </c>
      <c r="C1098" s="288" t="s">
        <v>2</v>
      </c>
      <c r="D1098" s="405">
        <v>2499</v>
      </c>
      <c r="E1098" s="404"/>
      <c r="F1098" s="313" t="s">
        <v>1572</v>
      </c>
      <c r="G1098" s="312" t="s">
        <v>1540</v>
      </c>
    </row>
    <row r="1099" spans="1:7" s="285" customFormat="1" x14ac:dyDescent="0.3">
      <c r="A1099" s="307" t="s">
        <v>1113</v>
      </c>
      <c r="B1099" s="290" t="s">
        <v>76</v>
      </c>
      <c r="C1099" s="288" t="s">
        <v>2</v>
      </c>
      <c r="D1099" s="405">
        <v>1500</v>
      </c>
      <c r="E1099" s="404"/>
      <c r="F1099" s="313" t="s">
        <v>1573</v>
      </c>
      <c r="G1099" s="312" t="s">
        <v>1540</v>
      </c>
    </row>
    <row r="1100" spans="1:7" s="285" customFormat="1" x14ac:dyDescent="0.3">
      <c r="A1100" s="307" t="s">
        <v>1113</v>
      </c>
      <c r="B1100" s="290" t="s">
        <v>1574</v>
      </c>
      <c r="C1100" s="288" t="s">
        <v>2</v>
      </c>
      <c r="D1100" s="405">
        <v>27114.47</v>
      </c>
      <c r="E1100" s="404"/>
      <c r="F1100" s="313" t="s">
        <v>480</v>
      </c>
      <c r="G1100" s="312" t="s">
        <v>1540</v>
      </c>
    </row>
    <row r="1101" spans="1:7" s="285" customFormat="1" x14ac:dyDescent="0.3">
      <c r="A1101" s="307" t="s">
        <v>1113</v>
      </c>
      <c r="B1101" s="290" t="s">
        <v>1575</v>
      </c>
      <c r="C1101" s="288" t="s">
        <v>72</v>
      </c>
      <c r="D1101" s="405">
        <v>3153</v>
      </c>
      <c r="E1101" s="404"/>
      <c r="F1101" s="313" t="s">
        <v>1576</v>
      </c>
      <c r="G1101" s="312" t="s">
        <v>1523</v>
      </c>
    </row>
    <row r="1102" spans="1:7" s="285" customFormat="1" x14ac:dyDescent="0.3">
      <c r="A1102" s="307" t="s">
        <v>1113</v>
      </c>
      <c r="B1102" s="290" t="s">
        <v>1577</v>
      </c>
      <c r="C1102" s="288" t="s">
        <v>72</v>
      </c>
      <c r="D1102" s="405">
        <v>1977.9</v>
      </c>
      <c r="E1102" s="404"/>
      <c r="F1102" s="313" t="s">
        <v>1187</v>
      </c>
      <c r="G1102" s="312" t="s">
        <v>1523</v>
      </c>
    </row>
    <row r="1103" spans="1:7" s="285" customFormat="1" x14ac:dyDescent="0.3">
      <c r="A1103" s="307" t="s">
        <v>1113</v>
      </c>
      <c r="B1103" s="290" t="s">
        <v>1577</v>
      </c>
      <c r="C1103" s="288" t="s">
        <v>72</v>
      </c>
      <c r="D1103" s="405">
        <v>1977.9</v>
      </c>
      <c r="E1103" s="404"/>
      <c r="F1103" s="313" t="s">
        <v>1187</v>
      </c>
      <c r="G1103" s="312" t="s">
        <v>1523</v>
      </c>
    </row>
    <row r="1104" spans="1:7" s="285" customFormat="1" x14ac:dyDescent="0.3">
      <c r="A1104" s="307" t="s">
        <v>1113</v>
      </c>
      <c r="B1104" s="290" t="s">
        <v>1577</v>
      </c>
      <c r="C1104" s="288" t="s">
        <v>72</v>
      </c>
      <c r="D1104" s="405">
        <v>1977.9</v>
      </c>
      <c r="E1104" s="404"/>
      <c r="F1104" s="313" t="s">
        <v>1187</v>
      </c>
      <c r="G1104" s="312" t="s">
        <v>1523</v>
      </c>
    </row>
    <row r="1105" spans="1:7" s="285" customFormat="1" x14ac:dyDescent="0.3">
      <c r="A1105" s="307" t="s">
        <v>1113</v>
      </c>
      <c r="B1105" s="290" t="s">
        <v>1577</v>
      </c>
      <c r="C1105" s="288" t="s">
        <v>72</v>
      </c>
      <c r="D1105" s="405">
        <v>1977.9</v>
      </c>
      <c r="E1105" s="404"/>
      <c r="F1105" s="313" t="s">
        <v>1187</v>
      </c>
      <c r="G1105" s="312" t="s">
        <v>1523</v>
      </c>
    </row>
    <row r="1106" spans="1:7" s="285" customFormat="1" x14ac:dyDescent="0.3">
      <c r="A1106" s="307" t="s">
        <v>1113</v>
      </c>
      <c r="B1106" s="290" t="s">
        <v>1577</v>
      </c>
      <c r="C1106" s="288" t="s">
        <v>72</v>
      </c>
      <c r="D1106" s="405">
        <v>1977.9</v>
      </c>
      <c r="E1106" s="404"/>
      <c r="F1106" s="313" t="s">
        <v>1187</v>
      </c>
      <c r="G1106" s="312" t="s">
        <v>1523</v>
      </c>
    </row>
    <row r="1107" spans="1:7" s="285" customFormat="1" x14ac:dyDescent="0.3">
      <c r="A1107" s="307" t="s">
        <v>1113</v>
      </c>
      <c r="B1107" s="290" t="s">
        <v>1577</v>
      </c>
      <c r="C1107" s="288" t="s">
        <v>72</v>
      </c>
      <c r="D1107" s="405">
        <v>1977.9</v>
      </c>
      <c r="E1107" s="404"/>
      <c r="F1107" s="313" t="s">
        <v>1187</v>
      </c>
      <c r="G1107" s="312" t="s">
        <v>1523</v>
      </c>
    </row>
    <row r="1108" spans="1:7" s="285" customFormat="1" x14ac:dyDescent="0.3">
      <c r="A1108" s="307" t="s">
        <v>1113</v>
      </c>
      <c r="B1108" s="290" t="s">
        <v>1577</v>
      </c>
      <c r="C1108" s="288" t="s">
        <v>72</v>
      </c>
      <c r="D1108" s="405">
        <v>1977.9</v>
      </c>
      <c r="E1108" s="404"/>
      <c r="F1108" s="313" t="s">
        <v>1187</v>
      </c>
      <c r="G1108" s="312" t="s">
        <v>1523</v>
      </c>
    </row>
    <row r="1109" spans="1:7" s="285" customFormat="1" x14ac:dyDescent="0.3">
      <c r="A1109" s="307" t="s">
        <v>1113</v>
      </c>
      <c r="B1109" s="290" t="s">
        <v>1577</v>
      </c>
      <c r="C1109" s="288" t="s">
        <v>72</v>
      </c>
      <c r="D1109" s="405">
        <v>1977.9</v>
      </c>
      <c r="E1109" s="404"/>
      <c r="F1109" s="313" t="s">
        <v>1187</v>
      </c>
      <c r="G1109" s="312" t="s">
        <v>1523</v>
      </c>
    </row>
    <row r="1110" spans="1:7" s="285" customFormat="1" x14ac:dyDescent="0.3">
      <c r="A1110" s="307" t="s">
        <v>1113</v>
      </c>
      <c r="B1110" s="290" t="s">
        <v>1577</v>
      </c>
      <c r="C1110" s="288" t="s">
        <v>72</v>
      </c>
      <c r="D1110" s="405">
        <v>1977.9</v>
      </c>
      <c r="E1110" s="404"/>
      <c r="F1110" s="313" t="s">
        <v>1187</v>
      </c>
      <c r="G1110" s="312" t="s">
        <v>1523</v>
      </c>
    </row>
    <row r="1111" spans="1:7" s="285" customFormat="1" x14ac:dyDescent="0.3">
      <c r="A1111" s="307" t="s">
        <v>1113</v>
      </c>
      <c r="B1111" s="290" t="s">
        <v>1577</v>
      </c>
      <c r="C1111" s="288" t="s">
        <v>72</v>
      </c>
      <c r="D1111" s="405">
        <v>1977.9</v>
      </c>
      <c r="E1111" s="404"/>
      <c r="F1111" s="313" t="s">
        <v>1187</v>
      </c>
      <c r="G1111" s="312" t="s">
        <v>1523</v>
      </c>
    </row>
    <row r="1112" spans="1:7" s="285" customFormat="1" x14ac:dyDescent="0.3">
      <c r="A1112" s="307" t="s">
        <v>1113</v>
      </c>
      <c r="B1112" s="290" t="s">
        <v>1577</v>
      </c>
      <c r="C1112" s="288" t="s">
        <v>72</v>
      </c>
      <c r="D1112" s="405">
        <v>1977.9</v>
      </c>
      <c r="E1112" s="404"/>
      <c r="F1112" s="313" t="s">
        <v>1187</v>
      </c>
      <c r="G1112" s="312" t="s">
        <v>1523</v>
      </c>
    </row>
    <row r="1113" spans="1:7" s="285" customFormat="1" x14ac:dyDescent="0.3">
      <c r="A1113" s="307" t="s">
        <v>1113</v>
      </c>
      <c r="B1113" s="290" t="s">
        <v>1162</v>
      </c>
      <c r="C1113" s="288" t="s">
        <v>2</v>
      </c>
      <c r="D1113" s="405">
        <v>731.24</v>
      </c>
      <c r="E1113" s="404"/>
      <c r="F1113" s="313" t="s">
        <v>1578</v>
      </c>
      <c r="G1113" s="312" t="s">
        <v>1523</v>
      </c>
    </row>
    <row r="1114" spans="1:7" s="285" customFormat="1" x14ac:dyDescent="0.3">
      <c r="A1114" s="307" t="s">
        <v>1113</v>
      </c>
      <c r="B1114" s="290" t="s">
        <v>1162</v>
      </c>
      <c r="C1114" s="288" t="s">
        <v>2</v>
      </c>
      <c r="D1114" s="405">
        <v>731.24</v>
      </c>
      <c r="E1114" s="404"/>
      <c r="F1114" s="313" t="s">
        <v>1578</v>
      </c>
      <c r="G1114" s="312" t="s">
        <v>1523</v>
      </c>
    </row>
    <row r="1115" spans="1:7" s="285" customFormat="1" x14ac:dyDescent="0.3">
      <c r="A1115" s="307" t="s">
        <v>1113</v>
      </c>
      <c r="B1115" s="290" t="s">
        <v>1162</v>
      </c>
      <c r="C1115" s="288" t="s">
        <v>2</v>
      </c>
      <c r="D1115" s="405">
        <v>731.24</v>
      </c>
      <c r="E1115" s="404"/>
      <c r="F1115" s="313" t="s">
        <v>1578</v>
      </c>
      <c r="G1115" s="312" t="s">
        <v>1523</v>
      </c>
    </row>
    <row r="1116" spans="1:7" s="285" customFormat="1" x14ac:dyDescent="0.3">
      <c r="A1116" s="307" t="s">
        <v>1113</v>
      </c>
      <c r="B1116" s="290" t="s">
        <v>1162</v>
      </c>
      <c r="C1116" s="288" t="s">
        <v>2</v>
      </c>
      <c r="D1116" s="405">
        <v>731.24</v>
      </c>
      <c r="E1116" s="404"/>
      <c r="F1116" s="313" t="s">
        <v>1578</v>
      </c>
      <c r="G1116" s="312" t="s">
        <v>1523</v>
      </c>
    </row>
    <row r="1117" spans="1:7" s="285" customFormat="1" x14ac:dyDescent="0.3">
      <c r="A1117" s="307" t="s">
        <v>1113</v>
      </c>
      <c r="B1117" s="290" t="s">
        <v>1412</v>
      </c>
      <c r="C1117" s="288" t="s">
        <v>2</v>
      </c>
      <c r="D1117" s="405">
        <v>2231.2399999999998</v>
      </c>
      <c r="E1117" s="404"/>
      <c r="F1117" s="313" t="s">
        <v>1578</v>
      </c>
      <c r="G1117" s="312" t="s">
        <v>1523</v>
      </c>
    </row>
    <row r="1118" spans="1:7" s="285" customFormat="1" x14ac:dyDescent="0.3">
      <c r="A1118" s="307" t="s">
        <v>1113</v>
      </c>
      <c r="B1118" s="290" t="s">
        <v>1412</v>
      </c>
      <c r="C1118" s="288" t="s">
        <v>2</v>
      </c>
      <c r="D1118" s="405">
        <v>2231.2399999999998</v>
      </c>
      <c r="E1118" s="404"/>
      <c r="F1118" s="313" t="s">
        <v>1578</v>
      </c>
      <c r="G1118" s="312" t="s">
        <v>1523</v>
      </c>
    </row>
    <row r="1119" spans="1:7" s="285" customFormat="1" x14ac:dyDescent="0.3">
      <c r="A1119" s="307" t="s">
        <v>1113</v>
      </c>
      <c r="B1119" s="290" t="s">
        <v>1412</v>
      </c>
      <c r="C1119" s="288" t="s">
        <v>2</v>
      </c>
      <c r="D1119" s="405">
        <v>2231.2399999999998</v>
      </c>
      <c r="E1119" s="404"/>
      <c r="F1119" s="313" t="s">
        <v>1578</v>
      </c>
      <c r="G1119" s="312" t="s">
        <v>1523</v>
      </c>
    </row>
    <row r="1120" spans="1:7" s="285" customFormat="1" x14ac:dyDescent="0.3">
      <c r="A1120" s="307" t="s">
        <v>1113</v>
      </c>
      <c r="B1120" s="290" t="s">
        <v>1412</v>
      </c>
      <c r="C1120" s="288" t="s">
        <v>2</v>
      </c>
      <c r="D1120" s="405">
        <v>2231.2399999999998</v>
      </c>
      <c r="E1120" s="404"/>
      <c r="F1120" s="313" t="s">
        <v>1578</v>
      </c>
      <c r="G1120" s="312" t="s">
        <v>1523</v>
      </c>
    </row>
    <row r="1121" spans="1:7" s="285" customFormat="1" x14ac:dyDescent="0.3">
      <c r="A1121" s="307" t="s">
        <v>1113</v>
      </c>
      <c r="B1121" s="290" t="s">
        <v>1543</v>
      </c>
      <c r="C1121" s="288" t="s">
        <v>72</v>
      </c>
      <c r="D1121" s="405">
        <v>6862.8</v>
      </c>
      <c r="E1121" s="404"/>
      <c r="F1121" s="313" t="s">
        <v>1187</v>
      </c>
      <c r="G1121" s="312" t="s">
        <v>1540</v>
      </c>
    </row>
    <row r="1122" spans="1:7" s="285" customFormat="1" x14ac:dyDescent="0.3">
      <c r="A1122" s="307" t="s">
        <v>1113</v>
      </c>
      <c r="B1122" s="290" t="s">
        <v>1543</v>
      </c>
      <c r="C1122" s="288" t="s">
        <v>72</v>
      </c>
      <c r="D1122" s="405">
        <v>6862.8</v>
      </c>
      <c r="E1122" s="404"/>
      <c r="F1122" s="313" t="s">
        <v>1187</v>
      </c>
      <c r="G1122" s="312" t="s">
        <v>1540</v>
      </c>
    </row>
    <row r="1123" spans="1:7" s="285" customFormat="1" x14ac:dyDescent="0.3">
      <c r="A1123" s="307" t="s">
        <v>1113</v>
      </c>
      <c r="B1123" s="290" t="s">
        <v>1543</v>
      </c>
      <c r="C1123" s="288" t="s">
        <v>72</v>
      </c>
      <c r="D1123" s="405">
        <v>6862.8</v>
      </c>
      <c r="E1123" s="404"/>
      <c r="F1123" s="313" t="s">
        <v>1187</v>
      </c>
      <c r="G1123" s="312" t="s">
        <v>1540</v>
      </c>
    </row>
    <row r="1124" spans="1:7" s="285" customFormat="1" x14ac:dyDescent="0.3">
      <c r="A1124" s="307" t="s">
        <v>1113</v>
      </c>
      <c r="B1124" s="290" t="s">
        <v>1579</v>
      </c>
      <c r="C1124" s="288" t="s">
        <v>72</v>
      </c>
      <c r="D1124" s="405">
        <v>1647.3</v>
      </c>
      <c r="E1124" s="404"/>
      <c r="F1124" s="313" t="s">
        <v>1187</v>
      </c>
      <c r="G1124" s="312" t="s">
        <v>1540</v>
      </c>
    </row>
    <row r="1125" spans="1:7" s="285" customFormat="1" x14ac:dyDescent="0.3">
      <c r="A1125" s="307" t="s">
        <v>1113</v>
      </c>
      <c r="B1125" s="290" t="s">
        <v>1580</v>
      </c>
      <c r="C1125" s="288" t="s">
        <v>72</v>
      </c>
      <c r="D1125" s="405">
        <v>2029.2</v>
      </c>
      <c r="E1125" s="404"/>
      <c r="F1125" s="313" t="s">
        <v>1187</v>
      </c>
      <c r="G1125" s="312" t="s">
        <v>1540</v>
      </c>
    </row>
    <row r="1126" spans="1:7" s="285" customFormat="1" x14ac:dyDescent="0.3">
      <c r="A1126" s="307" t="s">
        <v>1113</v>
      </c>
      <c r="B1126" s="290" t="s">
        <v>1580</v>
      </c>
      <c r="C1126" s="288" t="s">
        <v>72</v>
      </c>
      <c r="D1126" s="405">
        <v>2029.2</v>
      </c>
      <c r="E1126" s="404"/>
      <c r="F1126" s="313" t="s">
        <v>1187</v>
      </c>
      <c r="G1126" s="312" t="s">
        <v>1540</v>
      </c>
    </row>
    <row r="1127" spans="1:7" s="285" customFormat="1" x14ac:dyDescent="0.3">
      <c r="A1127" s="307" t="s">
        <v>1113</v>
      </c>
      <c r="B1127" s="290" t="s">
        <v>1581</v>
      </c>
      <c r="C1127" s="288" t="s">
        <v>72</v>
      </c>
      <c r="D1127" s="405">
        <v>1493.4</v>
      </c>
      <c r="E1127" s="404"/>
      <c r="F1127" s="313" t="s">
        <v>1187</v>
      </c>
      <c r="G1127" s="312" t="s">
        <v>1540</v>
      </c>
    </row>
    <row r="1128" spans="1:7" s="285" customFormat="1" x14ac:dyDescent="0.3">
      <c r="A1128" s="307" t="s">
        <v>1113</v>
      </c>
      <c r="B1128" s="290" t="s">
        <v>1581</v>
      </c>
      <c r="C1128" s="288" t="s">
        <v>72</v>
      </c>
      <c r="D1128" s="405">
        <v>1493.4</v>
      </c>
      <c r="E1128" s="404"/>
      <c r="F1128" s="313" t="s">
        <v>1187</v>
      </c>
      <c r="G1128" s="312" t="s">
        <v>1540</v>
      </c>
    </row>
    <row r="1129" spans="1:7" s="285" customFormat="1" x14ac:dyDescent="0.3">
      <c r="A1129" s="307" t="s">
        <v>1113</v>
      </c>
      <c r="B1129" s="290" t="s">
        <v>1581</v>
      </c>
      <c r="C1129" s="288" t="s">
        <v>72</v>
      </c>
      <c r="D1129" s="405">
        <v>1493.4</v>
      </c>
      <c r="E1129" s="404"/>
      <c r="F1129" s="313" t="s">
        <v>1187</v>
      </c>
      <c r="G1129" s="312" t="s">
        <v>1540</v>
      </c>
    </row>
    <row r="1130" spans="1:7" s="285" customFormat="1" x14ac:dyDescent="0.3">
      <c r="A1130" s="307" t="s">
        <v>1113</v>
      </c>
      <c r="B1130" s="290" t="s">
        <v>1582</v>
      </c>
      <c r="C1130" s="288" t="s">
        <v>72</v>
      </c>
      <c r="D1130" s="405">
        <v>1054.55</v>
      </c>
      <c r="E1130" s="404"/>
      <c r="F1130" s="313" t="s">
        <v>1583</v>
      </c>
      <c r="G1130" s="312" t="s">
        <v>1523</v>
      </c>
    </row>
    <row r="1131" spans="1:7" s="285" customFormat="1" x14ac:dyDescent="0.3">
      <c r="A1131" s="307" t="s">
        <v>1113</v>
      </c>
      <c r="B1131" s="290" t="s">
        <v>1582</v>
      </c>
      <c r="C1131" s="288" t="s">
        <v>72</v>
      </c>
      <c r="D1131" s="405">
        <v>1054.55</v>
      </c>
      <c r="E1131" s="404"/>
      <c r="F1131" s="313" t="s">
        <v>1583</v>
      </c>
      <c r="G1131" s="312" t="s">
        <v>1523</v>
      </c>
    </row>
    <row r="1132" spans="1:7" s="285" customFormat="1" x14ac:dyDescent="0.3">
      <c r="A1132" s="307" t="s">
        <v>1113</v>
      </c>
      <c r="B1132" s="290" t="s">
        <v>1582</v>
      </c>
      <c r="C1132" s="288" t="s">
        <v>72</v>
      </c>
      <c r="D1132" s="405">
        <v>886.27</v>
      </c>
      <c r="E1132" s="404"/>
      <c r="F1132" s="313" t="s">
        <v>1583</v>
      </c>
      <c r="G1132" s="312" t="s">
        <v>1523</v>
      </c>
    </row>
    <row r="1133" spans="1:7" s="285" customFormat="1" x14ac:dyDescent="0.3">
      <c r="A1133" s="307" t="s">
        <v>1113</v>
      </c>
      <c r="B1133" s="290" t="s">
        <v>1582</v>
      </c>
      <c r="C1133" s="288" t="s">
        <v>72</v>
      </c>
      <c r="D1133" s="405">
        <v>886.27</v>
      </c>
      <c r="E1133" s="404"/>
      <c r="F1133" s="313" t="s">
        <v>1583</v>
      </c>
      <c r="G1133" s="312" t="s">
        <v>1523</v>
      </c>
    </row>
    <row r="1134" spans="1:7" s="285" customFormat="1" x14ac:dyDescent="0.3">
      <c r="A1134" s="307" t="s">
        <v>1113</v>
      </c>
      <c r="B1134" s="290" t="s">
        <v>1584</v>
      </c>
      <c r="C1134" s="288" t="s">
        <v>72</v>
      </c>
      <c r="D1134" s="405">
        <v>3950</v>
      </c>
      <c r="E1134" s="404"/>
      <c r="F1134" s="313" t="s">
        <v>1585</v>
      </c>
      <c r="G1134" s="312" t="s">
        <v>1540</v>
      </c>
    </row>
    <row r="1135" spans="1:7" s="285" customFormat="1" x14ac:dyDescent="0.3">
      <c r="A1135" s="307" t="s">
        <v>1113</v>
      </c>
      <c r="B1135" s="290" t="s">
        <v>1584</v>
      </c>
      <c r="C1135" s="288" t="s">
        <v>72</v>
      </c>
      <c r="D1135" s="405">
        <v>3950</v>
      </c>
      <c r="E1135" s="404"/>
      <c r="F1135" s="313" t="s">
        <v>1585</v>
      </c>
      <c r="G1135" s="312" t="s">
        <v>1540</v>
      </c>
    </row>
    <row r="1136" spans="1:7" s="285" customFormat="1" x14ac:dyDescent="0.3">
      <c r="A1136" s="307" t="s">
        <v>1113</v>
      </c>
      <c r="B1136" s="290" t="s">
        <v>1584</v>
      </c>
      <c r="C1136" s="288" t="s">
        <v>72</v>
      </c>
      <c r="D1136" s="405">
        <v>3950</v>
      </c>
      <c r="E1136" s="404"/>
      <c r="F1136" s="313" t="s">
        <v>1585</v>
      </c>
      <c r="G1136" s="312" t="s">
        <v>1540</v>
      </c>
    </row>
    <row r="1137" spans="1:7" s="285" customFormat="1" x14ac:dyDescent="0.3">
      <c r="A1137" s="307" t="s">
        <v>1113</v>
      </c>
      <c r="B1137" s="290" t="s">
        <v>1584</v>
      </c>
      <c r="C1137" s="288" t="s">
        <v>72</v>
      </c>
      <c r="D1137" s="405">
        <v>3950</v>
      </c>
      <c r="E1137" s="404"/>
      <c r="F1137" s="313" t="s">
        <v>1585</v>
      </c>
      <c r="G1137" s="312" t="s">
        <v>1540</v>
      </c>
    </row>
    <row r="1138" spans="1:7" s="285" customFormat="1" x14ac:dyDescent="0.3">
      <c r="A1138" s="307" t="s">
        <v>1113</v>
      </c>
      <c r="B1138" s="290" t="s">
        <v>1584</v>
      </c>
      <c r="C1138" s="288" t="s">
        <v>72</v>
      </c>
      <c r="D1138" s="405">
        <v>3950</v>
      </c>
      <c r="E1138" s="404"/>
      <c r="F1138" s="313" t="s">
        <v>1585</v>
      </c>
      <c r="G1138" s="312" t="s">
        <v>1540</v>
      </c>
    </row>
    <row r="1139" spans="1:7" s="285" customFormat="1" x14ac:dyDescent="0.3">
      <c r="A1139" s="307" t="s">
        <v>1113</v>
      </c>
      <c r="B1139" s="290" t="s">
        <v>1584</v>
      </c>
      <c r="C1139" s="288" t="s">
        <v>72</v>
      </c>
      <c r="D1139" s="405">
        <v>3950</v>
      </c>
      <c r="E1139" s="404"/>
      <c r="F1139" s="313" t="s">
        <v>1585</v>
      </c>
      <c r="G1139" s="312" t="s">
        <v>1540</v>
      </c>
    </row>
    <row r="1140" spans="1:7" s="285" customFormat="1" x14ac:dyDescent="0.3">
      <c r="A1140" s="307" t="s">
        <v>1113</v>
      </c>
      <c r="B1140" s="290" t="s">
        <v>1584</v>
      </c>
      <c r="C1140" s="288" t="s">
        <v>72</v>
      </c>
      <c r="D1140" s="405">
        <v>3950</v>
      </c>
      <c r="E1140" s="404"/>
      <c r="F1140" s="313" t="s">
        <v>1585</v>
      </c>
      <c r="G1140" s="312" t="s">
        <v>1540</v>
      </c>
    </row>
    <row r="1141" spans="1:7" s="285" customFormat="1" x14ac:dyDescent="0.3">
      <c r="A1141" s="307" t="s">
        <v>1113</v>
      </c>
      <c r="B1141" s="290" t="s">
        <v>1584</v>
      </c>
      <c r="C1141" s="288" t="s">
        <v>72</v>
      </c>
      <c r="D1141" s="405">
        <v>3950</v>
      </c>
      <c r="E1141" s="404"/>
      <c r="F1141" s="313" t="s">
        <v>1585</v>
      </c>
      <c r="G1141" s="312" t="s">
        <v>1540</v>
      </c>
    </row>
    <row r="1142" spans="1:7" s="285" customFormat="1" x14ac:dyDescent="0.3">
      <c r="A1142" s="307" t="s">
        <v>1113</v>
      </c>
      <c r="B1142" s="290" t="s">
        <v>1584</v>
      </c>
      <c r="C1142" s="288" t="s">
        <v>72</v>
      </c>
      <c r="D1142" s="405">
        <v>3950</v>
      </c>
      <c r="E1142" s="404"/>
      <c r="F1142" s="313" t="s">
        <v>1585</v>
      </c>
      <c r="G1142" s="312" t="s">
        <v>1540</v>
      </c>
    </row>
    <row r="1143" spans="1:7" s="285" customFormat="1" x14ac:dyDescent="0.3">
      <c r="A1143" s="307" t="s">
        <v>1113</v>
      </c>
      <c r="B1143" s="290" t="s">
        <v>1586</v>
      </c>
      <c r="C1143" s="288" t="s">
        <v>72</v>
      </c>
      <c r="D1143" s="405">
        <v>2609.46</v>
      </c>
      <c r="E1143" s="404"/>
      <c r="F1143" s="313" t="s">
        <v>1587</v>
      </c>
      <c r="G1143" s="312" t="s">
        <v>1540</v>
      </c>
    </row>
    <row r="1144" spans="1:7" s="285" customFormat="1" x14ac:dyDescent="0.3">
      <c r="A1144" s="307" t="s">
        <v>1113</v>
      </c>
      <c r="B1144" s="290" t="s">
        <v>1581</v>
      </c>
      <c r="C1144" s="288" t="s">
        <v>72</v>
      </c>
      <c r="D1144" s="405">
        <v>2268.6</v>
      </c>
      <c r="E1144" s="404"/>
      <c r="F1144" s="313" t="s">
        <v>1187</v>
      </c>
      <c r="G1144" s="312" t="s">
        <v>1540</v>
      </c>
    </row>
    <row r="1145" spans="1:7" s="285" customFormat="1" x14ac:dyDescent="0.3">
      <c r="A1145" s="307" t="s">
        <v>1113</v>
      </c>
      <c r="B1145" s="290" t="s">
        <v>1588</v>
      </c>
      <c r="C1145" s="288" t="s">
        <v>2</v>
      </c>
      <c r="D1145" s="405">
        <v>1500000</v>
      </c>
      <c r="E1145" s="404"/>
      <c r="F1145" s="313" t="s">
        <v>489</v>
      </c>
      <c r="G1145" s="312" t="s">
        <v>1540</v>
      </c>
    </row>
    <row r="1146" spans="1:7" s="285" customFormat="1" x14ac:dyDescent="0.3">
      <c r="A1146" s="307" t="s">
        <v>1113</v>
      </c>
      <c r="B1146" s="290" t="s">
        <v>1589</v>
      </c>
      <c r="C1146" s="288" t="s">
        <v>2</v>
      </c>
      <c r="D1146" s="405">
        <v>4999</v>
      </c>
      <c r="E1146" s="404"/>
      <c r="F1146" s="313" t="s">
        <v>1377</v>
      </c>
      <c r="G1146" s="312" t="s">
        <v>1540</v>
      </c>
    </row>
    <row r="1147" spans="1:7" s="285" customFormat="1" x14ac:dyDescent="0.3">
      <c r="A1147" s="307" t="s">
        <v>1113</v>
      </c>
      <c r="B1147" s="290" t="s">
        <v>1529</v>
      </c>
      <c r="C1147" s="288" t="s">
        <v>72</v>
      </c>
      <c r="D1147" s="405">
        <v>558.6</v>
      </c>
      <c r="E1147" s="404"/>
      <c r="F1147" s="313" t="s">
        <v>1187</v>
      </c>
      <c r="G1147" s="312" t="s">
        <v>1540</v>
      </c>
    </row>
    <row r="1148" spans="1:7" s="285" customFormat="1" x14ac:dyDescent="0.3">
      <c r="A1148" s="307" t="s">
        <v>1113</v>
      </c>
      <c r="B1148" s="290" t="s">
        <v>1529</v>
      </c>
      <c r="C1148" s="288" t="s">
        <v>72</v>
      </c>
      <c r="D1148" s="405">
        <v>558.6</v>
      </c>
      <c r="E1148" s="404"/>
      <c r="F1148" s="313" t="s">
        <v>1187</v>
      </c>
      <c r="G1148" s="312" t="s">
        <v>1540</v>
      </c>
    </row>
    <row r="1149" spans="1:7" s="285" customFormat="1" x14ac:dyDescent="0.3">
      <c r="A1149" s="307" t="s">
        <v>1113</v>
      </c>
      <c r="B1149" s="290" t="s">
        <v>1529</v>
      </c>
      <c r="C1149" s="288" t="s">
        <v>72</v>
      </c>
      <c r="D1149" s="405">
        <v>558.6</v>
      </c>
      <c r="E1149" s="404"/>
      <c r="F1149" s="313" t="s">
        <v>1187</v>
      </c>
      <c r="G1149" s="312" t="s">
        <v>1540</v>
      </c>
    </row>
    <row r="1150" spans="1:7" s="285" customFormat="1" x14ac:dyDescent="0.3">
      <c r="A1150" s="307" t="s">
        <v>1113</v>
      </c>
      <c r="B1150" s="290" t="s">
        <v>1529</v>
      </c>
      <c r="C1150" s="288" t="s">
        <v>72</v>
      </c>
      <c r="D1150" s="405">
        <v>558.6</v>
      </c>
      <c r="E1150" s="404"/>
      <c r="F1150" s="313" t="s">
        <v>1187</v>
      </c>
      <c r="G1150" s="312" t="s">
        <v>1540</v>
      </c>
    </row>
    <row r="1151" spans="1:7" s="285" customFormat="1" x14ac:dyDescent="0.3">
      <c r="A1151" s="307" t="s">
        <v>1113</v>
      </c>
      <c r="B1151" s="290" t="s">
        <v>1529</v>
      </c>
      <c r="C1151" s="288" t="s">
        <v>72</v>
      </c>
      <c r="D1151" s="405">
        <v>558.6</v>
      </c>
      <c r="E1151" s="404"/>
      <c r="F1151" s="313" t="s">
        <v>1187</v>
      </c>
      <c r="G1151" s="312" t="s">
        <v>1540</v>
      </c>
    </row>
    <row r="1152" spans="1:7" s="285" customFormat="1" x14ac:dyDescent="0.3">
      <c r="A1152" s="307" t="s">
        <v>1113</v>
      </c>
      <c r="B1152" s="290" t="s">
        <v>1529</v>
      </c>
      <c r="C1152" s="288" t="s">
        <v>72</v>
      </c>
      <c r="D1152" s="405">
        <v>558.6</v>
      </c>
      <c r="E1152" s="404"/>
      <c r="F1152" s="313" t="s">
        <v>1187</v>
      </c>
      <c r="G1152" s="312" t="s">
        <v>1540</v>
      </c>
    </row>
    <row r="1153" spans="1:7" s="285" customFormat="1" x14ac:dyDescent="0.3">
      <c r="A1153" s="307" t="s">
        <v>1113</v>
      </c>
      <c r="B1153" s="290" t="s">
        <v>1529</v>
      </c>
      <c r="C1153" s="288" t="s">
        <v>72</v>
      </c>
      <c r="D1153" s="405">
        <v>558.6</v>
      </c>
      <c r="E1153" s="404"/>
      <c r="F1153" s="313" t="s">
        <v>1187</v>
      </c>
      <c r="G1153" s="312" t="s">
        <v>1540</v>
      </c>
    </row>
    <row r="1154" spans="1:7" s="285" customFormat="1" x14ac:dyDescent="0.3">
      <c r="A1154" s="307" t="s">
        <v>1113</v>
      </c>
      <c r="B1154" s="290" t="s">
        <v>1529</v>
      </c>
      <c r="C1154" s="288" t="s">
        <v>72</v>
      </c>
      <c r="D1154" s="405">
        <v>558.6</v>
      </c>
      <c r="E1154" s="404"/>
      <c r="F1154" s="313" t="s">
        <v>1187</v>
      </c>
      <c r="G1154" s="312" t="s">
        <v>1540</v>
      </c>
    </row>
    <row r="1155" spans="1:7" s="285" customFormat="1" x14ac:dyDescent="0.3">
      <c r="A1155" s="307" t="s">
        <v>1113</v>
      </c>
      <c r="B1155" s="290" t="s">
        <v>1529</v>
      </c>
      <c r="C1155" s="288" t="s">
        <v>72</v>
      </c>
      <c r="D1155" s="405">
        <v>558.6</v>
      </c>
      <c r="E1155" s="404"/>
      <c r="F1155" s="313" t="s">
        <v>1187</v>
      </c>
      <c r="G1155" s="312" t="s">
        <v>1540</v>
      </c>
    </row>
    <row r="1156" spans="1:7" s="285" customFormat="1" x14ac:dyDescent="0.3">
      <c r="A1156" s="307" t="s">
        <v>1113</v>
      </c>
      <c r="B1156" s="290" t="s">
        <v>1529</v>
      </c>
      <c r="C1156" s="288" t="s">
        <v>72</v>
      </c>
      <c r="D1156" s="405">
        <v>558.6</v>
      </c>
      <c r="E1156" s="404"/>
      <c r="F1156" s="313" t="s">
        <v>1187</v>
      </c>
      <c r="G1156" s="312" t="s">
        <v>1540</v>
      </c>
    </row>
    <row r="1157" spans="1:7" s="285" customFormat="1" x14ac:dyDescent="0.3">
      <c r="A1157" s="307" t="s">
        <v>1113</v>
      </c>
      <c r="B1157" s="290" t="s">
        <v>1529</v>
      </c>
      <c r="C1157" s="288" t="s">
        <v>72</v>
      </c>
      <c r="D1157" s="405">
        <v>558.6</v>
      </c>
      <c r="E1157" s="404"/>
      <c r="F1157" s="313" t="s">
        <v>1187</v>
      </c>
      <c r="G1157" s="312" t="s">
        <v>1540</v>
      </c>
    </row>
    <row r="1158" spans="1:7" s="285" customFormat="1" x14ac:dyDescent="0.3">
      <c r="A1158" s="307" t="s">
        <v>1113</v>
      </c>
      <c r="B1158" s="290" t="s">
        <v>1590</v>
      </c>
      <c r="C1158" s="288" t="s">
        <v>72</v>
      </c>
      <c r="D1158" s="405">
        <v>3249</v>
      </c>
      <c r="E1158" s="404"/>
      <c r="F1158" s="313" t="s">
        <v>1187</v>
      </c>
      <c r="G1158" s="312" t="s">
        <v>1540</v>
      </c>
    </row>
    <row r="1159" spans="1:7" s="285" customFormat="1" x14ac:dyDescent="0.3">
      <c r="A1159" s="307" t="s">
        <v>1113</v>
      </c>
      <c r="B1159" s="290" t="s">
        <v>1579</v>
      </c>
      <c r="C1159" s="288" t="s">
        <v>72</v>
      </c>
      <c r="D1159" s="405">
        <v>1208.4000000000001</v>
      </c>
      <c r="E1159" s="404"/>
      <c r="F1159" s="313" t="s">
        <v>1187</v>
      </c>
      <c r="G1159" s="312" t="s">
        <v>1540</v>
      </c>
    </row>
    <row r="1160" spans="1:7" s="285" customFormat="1" x14ac:dyDescent="0.3">
      <c r="A1160" s="307" t="s">
        <v>1113</v>
      </c>
      <c r="B1160" s="290" t="s">
        <v>1579</v>
      </c>
      <c r="C1160" s="288" t="s">
        <v>72</v>
      </c>
      <c r="D1160" s="405">
        <v>1208.4000000000001</v>
      </c>
      <c r="E1160" s="404"/>
      <c r="F1160" s="313" t="s">
        <v>1187</v>
      </c>
      <c r="G1160" s="312" t="s">
        <v>1540</v>
      </c>
    </row>
    <row r="1161" spans="1:7" s="285" customFormat="1" x14ac:dyDescent="0.3">
      <c r="A1161" s="307" t="s">
        <v>1113</v>
      </c>
      <c r="B1161" s="290" t="s">
        <v>1581</v>
      </c>
      <c r="C1161" s="288" t="s">
        <v>72</v>
      </c>
      <c r="D1161" s="405">
        <v>1333.8</v>
      </c>
      <c r="E1161" s="404"/>
      <c r="F1161" s="313" t="s">
        <v>1187</v>
      </c>
      <c r="G1161" s="312" t="s">
        <v>1540</v>
      </c>
    </row>
    <row r="1162" spans="1:7" s="285" customFormat="1" x14ac:dyDescent="0.3">
      <c r="A1162" s="307" t="s">
        <v>1113</v>
      </c>
      <c r="B1162" s="290" t="s">
        <v>1581</v>
      </c>
      <c r="C1162" s="288" t="s">
        <v>72</v>
      </c>
      <c r="D1162" s="405">
        <v>1333.8</v>
      </c>
      <c r="E1162" s="404"/>
      <c r="F1162" s="313" t="s">
        <v>1187</v>
      </c>
      <c r="G1162" s="312" t="s">
        <v>1540</v>
      </c>
    </row>
    <row r="1163" spans="1:7" s="285" customFormat="1" x14ac:dyDescent="0.3">
      <c r="A1163" s="307" t="s">
        <v>1113</v>
      </c>
      <c r="B1163" s="290" t="s">
        <v>1591</v>
      </c>
      <c r="C1163" s="288" t="s">
        <v>72</v>
      </c>
      <c r="D1163" s="405">
        <v>8743.7999999999993</v>
      </c>
      <c r="E1163" s="404"/>
      <c r="F1163" s="313" t="s">
        <v>1187</v>
      </c>
      <c r="G1163" s="312" t="s">
        <v>1540</v>
      </c>
    </row>
    <row r="1164" spans="1:7" s="285" customFormat="1" x14ac:dyDescent="0.3">
      <c r="A1164" s="307" t="s">
        <v>1113</v>
      </c>
      <c r="B1164" s="290" t="s">
        <v>1592</v>
      </c>
      <c r="C1164" s="288" t="s">
        <v>72</v>
      </c>
      <c r="D1164" s="405">
        <v>7090.8</v>
      </c>
      <c r="E1164" s="404"/>
      <c r="F1164" s="313" t="s">
        <v>1187</v>
      </c>
      <c r="G1164" s="312" t="s">
        <v>1540</v>
      </c>
    </row>
    <row r="1165" spans="1:7" s="285" customFormat="1" x14ac:dyDescent="0.3">
      <c r="A1165" s="307" t="s">
        <v>1113</v>
      </c>
      <c r="B1165" s="290" t="s">
        <v>1591</v>
      </c>
      <c r="C1165" s="288" t="s">
        <v>72</v>
      </c>
      <c r="D1165" s="405">
        <v>8743.7999999999993</v>
      </c>
      <c r="E1165" s="404"/>
      <c r="F1165" s="313" t="s">
        <v>1187</v>
      </c>
      <c r="G1165" s="312" t="s">
        <v>1540</v>
      </c>
    </row>
    <row r="1166" spans="1:7" s="285" customFormat="1" x14ac:dyDescent="0.3">
      <c r="A1166" s="307" t="s">
        <v>1113</v>
      </c>
      <c r="B1166" s="290" t="s">
        <v>1529</v>
      </c>
      <c r="C1166" s="288" t="s">
        <v>72</v>
      </c>
      <c r="D1166" s="405">
        <v>558.6</v>
      </c>
      <c r="E1166" s="404"/>
      <c r="F1166" s="313" t="s">
        <v>1187</v>
      </c>
      <c r="G1166" s="312" t="s">
        <v>1540</v>
      </c>
    </row>
    <row r="1167" spans="1:7" s="285" customFormat="1" x14ac:dyDescent="0.3">
      <c r="A1167" s="307" t="s">
        <v>1113</v>
      </c>
      <c r="B1167" s="290" t="s">
        <v>1529</v>
      </c>
      <c r="C1167" s="288" t="s">
        <v>72</v>
      </c>
      <c r="D1167" s="405">
        <v>558.6</v>
      </c>
      <c r="E1167" s="404"/>
      <c r="F1167" s="313" t="s">
        <v>1187</v>
      </c>
      <c r="G1167" s="312" t="s">
        <v>1540</v>
      </c>
    </row>
    <row r="1168" spans="1:7" s="285" customFormat="1" x14ac:dyDescent="0.3">
      <c r="A1168" s="307" t="s">
        <v>1113</v>
      </c>
      <c r="B1168" s="290" t="s">
        <v>1529</v>
      </c>
      <c r="C1168" s="288" t="s">
        <v>72</v>
      </c>
      <c r="D1168" s="405">
        <v>558.6</v>
      </c>
      <c r="E1168" s="404"/>
      <c r="F1168" s="313" t="s">
        <v>1187</v>
      </c>
      <c r="G1168" s="312" t="s">
        <v>1540</v>
      </c>
    </row>
    <row r="1169" spans="1:7" s="285" customFormat="1" x14ac:dyDescent="0.3">
      <c r="A1169" s="307" t="s">
        <v>1113</v>
      </c>
      <c r="B1169" s="290" t="s">
        <v>1529</v>
      </c>
      <c r="C1169" s="288" t="s">
        <v>72</v>
      </c>
      <c r="D1169" s="405">
        <v>558.6</v>
      </c>
      <c r="E1169" s="404"/>
      <c r="F1169" s="313" t="s">
        <v>1187</v>
      </c>
      <c r="G1169" s="312" t="s">
        <v>1540</v>
      </c>
    </row>
    <row r="1170" spans="1:7" s="285" customFormat="1" x14ac:dyDescent="0.3">
      <c r="A1170" s="307" t="s">
        <v>1113</v>
      </c>
      <c r="B1170" s="290" t="s">
        <v>1529</v>
      </c>
      <c r="C1170" s="288" t="s">
        <v>72</v>
      </c>
      <c r="D1170" s="405">
        <v>558.6</v>
      </c>
      <c r="E1170" s="404"/>
      <c r="F1170" s="313" t="s">
        <v>1187</v>
      </c>
      <c r="G1170" s="312" t="s">
        <v>1540</v>
      </c>
    </row>
    <row r="1171" spans="1:7" s="285" customFormat="1" x14ac:dyDescent="0.3">
      <c r="A1171" s="307" t="s">
        <v>1113</v>
      </c>
      <c r="B1171" s="290" t="s">
        <v>1529</v>
      </c>
      <c r="C1171" s="288" t="s">
        <v>72</v>
      </c>
      <c r="D1171" s="405">
        <v>558.6</v>
      </c>
      <c r="E1171" s="404"/>
      <c r="F1171" s="313" t="s">
        <v>1187</v>
      </c>
      <c r="G1171" s="312" t="s">
        <v>1540</v>
      </c>
    </row>
    <row r="1172" spans="1:7" s="285" customFormat="1" x14ac:dyDescent="0.3">
      <c r="A1172" s="307" t="s">
        <v>1113</v>
      </c>
      <c r="B1172" s="290" t="s">
        <v>1593</v>
      </c>
      <c r="C1172" s="288" t="s">
        <v>72</v>
      </c>
      <c r="D1172" s="405">
        <v>1222.4000000000001</v>
      </c>
      <c r="E1172" s="404"/>
      <c r="F1172" s="313" t="s">
        <v>1187</v>
      </c>
      <c r="G1172" s="312" t="s">
        <v>1540</v>
      </c>
    </row>
    <row r="1173" spans="1:7" s="285" customFormat="1" x14ac:dyDescent="0.3">
      <c r="A1173" s="307" t="s">
        <v>1113</v>
      </c>
      <c r="B1173" s="290" t="s">
        <v>1529</v>
      </c>
      <c r="C1173" s="288" t="s">
        <v>72</v>
      </c>
      <c r="D1173" s="405">
        <v>558.6</v>
      </c>
      <c r="E1173" s="404"/>
      <c r="F1173" s="313" t="s">
        <v>1187</v>
      </c>
      <c r="G1173" s="312" t="s">
        <v>1540</v>
      </c>
    </row>
    <row r="1174" spans="1:7" s="285" customFormat="1" x14ac:dyDescent="0.3">
      <c r="A1174" s="307" t="s">
        <v>1113</v>
      </c>
      <c r="B1174" s="290" t="s">
        <v>1529</v>
      </c>
      <c r="C1174" s="288" t="s">
        <v>72</v>
      </c>
      <c r="D1174" s="405">
        <v>558.6</v>
      </c>
      <c r="E1174" s="404"/>
      <c r="F1174" s="313" t="s">
        <v>1187</v>
      </c>
      <c r="G1174" s="312" t="s">
        <v>1540</v>
      </c>
    </row>
    <row r="1175" spans="1:7" s="285" customFormat="1" x14ac:dyDescent="0.3">
      <c r="A1175" s="307" t="s">
        <v>1113</v>
      </c>
      <c r="B1175" s="290" t="s">
        <v>1529</v>
      </c>
      <c r="C1175" s="288" t="s">
        <v>72</v>
      </c>
      <c r="D1175" s="405">
        <v>558.6</v>
      </c>
      <c r="E1175" s="404"/>
      <c r="F1175" s="313" t="s">
        <v>1187</v>
      </c>
      <c r="G1175" s="312" t="s">
        <v>1540</v>
      </c>
    </row>
    <row r="1176" spans="1:7" s="285" customFormat="1" x14ac:dyDescent="0.3">
      <c r="A1176" s="307" t="s">
        <v>1113</v>
      </c>
      <c r="B1176" s="290" t="s">
        <v>1529</v>
      </c>
      <c r="C1176" s="288" t="s">
        <v>72</v>
      </c>
      <c r="D1176" s="405">
        <v>558.6</v>
      </c>
      <c r="E1176" s="404"/>
      <c r="F1176" s="313" t="s">
        <v>1187</v>
      </c>
      <c r="G1176" s="312" t="s">
        <v>1540</v>
      </c>
    </row>
    <row r="1177" spans="1:7" s="285" customFormat="1" x14ac:dyDescent="0.3">
      <c r="A1177" s="307" t="s">
        <v>1113</v>
      </c>
      <c r="B1177" s="290" t="s">
        <v>1529</v>
      </c>
      <c r="C1177" s="288" t="s">
        <v>72</v>
      </c>
      <c r="D1177" s="405">
        <v>558.6</v>
      </c>
      <c r="E1177" s="404"/>
      <c r="F1177" s="313" t="s">
        <v>1187</v>
      </c>
      <c r="G1177" s="312" t="s">
        <v>1540</v>
      </c>
    </row>
    <row r="1178" spans="1:7" s="285" customFormat="1" x14ac:dyDescent="0.3">
      <c r="A1178" s="307" t="s">
        <v>1113</v>
      </c>
      <c r="B1178" s="290" t="s">
        <v>1529</v>
      </c>
      <c r="C1178" s="288" t="s">
        <v>72</v>
      </c>
      <c r="D1178" s="405">
        <v>558.6</v>
      </c>
      <c r="E1178" s="404"/>
      <c r="F1178" s="313" t="s">
        <v>1187</v>
      </c>
      <c r="G1178" s="312" t="s">
        <v>1540</v>
      </c>
    </row>
    <row r="1179" spans="1:7" s="285" customFormat="1" x14ac:dyDescent="0.3">
      <c r="A1179" s="307" t="s">
        <v>1113</v>
      </c>
      <c r="B1179" s="290" t="s">
        <v>1593</v>
      </c>
      <c r="C1179" s="288" t="s">
        <v>72</v>
      </c>
      <c r="D1179" s="405">
        <v>1222.4000000000001</v>
      </c>
      <c r="E1179" s="404"/>
      <c r="F1179" s="313" t="s">
        <v>1187</v>
      </c>
      <c r="G1179" s="312" t="s">
        <v>1540</v>
      </c>
    </row>
    <row r="1180" spans="1:7" s="285" customFormat="1" x14ac:dyDescent="0.3">
      <c r="A1180" s="307" t="s">
        <v>1113</v>
      </c>
      <c r="B1180" s="290" t="s">
        <v>1529</v>
      </c>
      <c r="C1180" s="288" t="s">
        <v>72</v>
      </c>
      <c r="D1180" s="405">
        <v>558.6</v>
      </c>
      <c r="E1180" s="404"/>
      <c r="F1180" s="313" t="s">
        <v>1187</v>
      </c>
      <c r="G1180" s="312" t="s">
        <v>1540</v>
      </c>
    </row>
    <row r="1181" spans="1:7" s="285" customFormat="1" x14ac:dyDescent="0.3">
      <c r="A1181" s="307" t="s">
        <v>1113</v>
      </c>
      <c r="B1181" s="290" t="s">
        <v>1529</v>
      </c>
      <c r="C1181" s="288" t="s">
        <v>72</v>
      </c>
      <c r="D1181" s="405">
        <v>558.6</v>
      </c>
      <c r="E1181" s="404"/>
      <c r="F1181" s="313" t="s">
        <v>1187</v>
      </c>
      <c r="G1181" s="312" t="s">
        <v>1540</v>
      </c>
    </row>
    <row r="1182" spans="1:7" s="285" customFormat="1" x14ac:dyDescent="0.3">
      <c r="A1182" s="307" t="s">
        <v>1113</v>
      </c>
      <c r="B1182" s="290" t="s">
        <v>1529</v>
      </c>
      <c r="C1182" s="288" t="s">
        <v>72</v>
      </c>
      <c r="D1182" s="405">
        <v>558.6</v>
      </c>
      <c r="E1182" s="404"/>
      <c r="F1182" s="313" t="s">
        <v>1187</v>
      </c>
      <c r="G1182" s="312" t="s">
        <v>1540</v>
      </c>
    </row>
    <row r="1183" spans="1:7" s="285" customFormat="1" x14ac:dyDescent="0.3">
      <c r="A1183" s="307" t="s">
        <v>1113</v>
      </c>
      <c r="B1183" s="290" t="s">
        <v>1529</v>
      </c>
      <c r="C1183" s="288" t="s">
        <v>72</v>
      </c>
      <c r="D1183" s="405">
        <v>558.6</v>
      </c>
      <c r="E1183" s="404"/>
      <c r="F1183" s="313" t="s">
        <v>1187</v>
      </c>
      <c r="G1183" s="312" t="s">
        <v>1540</v>
      </c>
    </row>
    <row r="1184" spans="1:7" s="285" customFormat="1" x14ac:dyDescent="0.3">
      <c r="A1184" s="307" t="s">
        <v>1113</v>
      </c>
      <c r="B1184" s="290" t="s">
        <v>1529</v>
      </c>
      <c r="C1184" s="288" t="s">
        <v>72</v>
      </c>
      <c r="D1184" s="405">
        <v>558.6</v>
      </c>
      <c r="E1184" s="404"/>
      <c r="F1184" s="313" t="s">
        <v>1187</v>
      </c>
      <c r="G1184" s="312" t="s">
        <v>1540</v>
      </c>
    </row>
    <row r="1185" spans="1:7" s="285" customFormat="1" x14ac:dyDescent="0.3">
      <c r="A1185" s="307" t="s">
        <v>1113</v>
      </c>
      <c r="B1185" s="290" t="s">
        <v>1529</v>
      </c>
      <c r="C1185" s="288" t="s">
        <v>72</v>
      </c>
      <c r="D1185" s="405">
        <v>558.6</v>
      </c>
      <c r="E1185" s="404"/>
      <c r="F1185" s="313" t="s">
        <v>1187</v>
      </c>
      <c r="G1185" s="312" t="s">
        <v>1540</v>
      </c>
    </row>
    <row r="1186" spans="1:7" s="285" customFormat="1" x14ac:dyDescent="0.3">
      <c r="A1186" s="307" t="s">
        <v>1113</v>
      </c>
      <c r="B1186" s="290" t="s">
        <v>1529</v>
      </c>
      <c r="C1186" s="288" t="s">
        <v>72</v>
      </c>
      <c r="D1186" s="405">
        <v>558.6</v>
      </c>
      <c r="E1186" s="404"/>
      <c r="F1186" s="313" t="s">
        <v>1187</v>
      </c>
      <c r="G1186" s="312" t="s">
        <v>1540</v>
      </c>
    </row>
    <row r="1187" spans="1:7" s="285" customFormat="1" x14ac:dyDescent="0.3">
      <c r="A1187" s="307" t="s">
        <v>1113</v>
      </c>
      <c r="B1187" s="290" t="s">
        <v>1529</v>
      </c>
      <c r="C1187" s="288" t="s">
        <v>72</v>
      </c>
      <c r="D1187" s="405">
        <v>558.6</v>
      </c>
      <c r="E1187" s="404"/>
      <c r="F1187" s="313" t="s">
        <v>1187</v>
      </c>
      <c r="G1187" s="312" t="s">
        <v>1540</v>
      </c>
    </row>
    <row r="1188" spans="1:7" s="285" customFormat="1" x14ac:dyDescent="0.3">
      <c r="A1188" s="307" t="s">
        <v>1113</v>
      </c>
      <c r="B1188" s="290" t="s">
        <v>1593</v>
      </c>
      <c r="C1188" s="288" t="s">
        <v>72</v>
      </c>
      <c r="D1188" s="405">
        <v>1222.4000000000001</v>
      </c>
      <c r="E1188" s="404"/>
      <c r="F1188" s="313" t="s">
        <v>1187</v>
      </c>
      <c r="G1188" s="312" t="s">
        <v>1540</v>
      </c>
    </row>
    <row r="1189" spans="1:7" s="285" customFormat="1" x14ac:dyDescent="0.3">
      <c r="A1189" s="307" t="s">
        <v>1113</v>
      </c>
      <c r="B1189" s="290" t="s">
        <v>1529</v>
      </c>
      <c r="C1189" s="288" t="s">
        <v>72</v>
      </c>
      <c r="D1189" s="405">
        <v>558.6</v>
      </c>
      <c r="E1189" s="404"/>
      <c r="F1189" s="313" t="s">
        <v>1187</v>
      </c>
      <c r="G1189" s="312" t="s">
        <v>1540</v>
      </c>
    </row>
    <row r="1190" spans="1:7" s="285" customFormat="1" x14ac:dyDescent="0.3">
      <c r="A1190" s="307" t="s">
        <v>1113</v>
      </c>
      <c r="B1190" s="290" t="s">
        <v>1529</v>
      </c>
      <c r="C1190" s="288" t="s">
        <v>72</v>
      </c>
      <c r="D1190" s="405">
        <v>558.6</v>
      </c>
      <c r="E1190" s="404"/>
      <c r="F1190" s="313" t="s">
        <v>1187</v>
      </c>
      <c r="G1190" s="312" t="s">
        <v>1540</v>
      </c>
    </row>
    <row r="1191" spans="1:7" s="285" customFormat="1" x14ac:dyDescent="0.3">
      <c r="A1191" s="307" t="s">
        <v>1113</v>
      </c>
      <c r="B1191" s="290" t="s">
        <v>1529</v>
      </c>
      <c r="C1191" s="288" t="s">
        <v>72</v>
      </c>
      <c r="D1191" s="405">
        <v>558.6</v>
      </c>
      <c r="E1191" s="404"/>
      <c r="F1191" s="313" t="s">
        <v>1187</v>
      </c>
      <c r="G1191" s="312" t="s">
        <v>1540</v>
      </c>
    </row>
    <row r="1192" spans="1:7" s="285" customFormat="1" x14ac:dyDescent="0.3">
      <c r="A1192" s="307" t="s">
        <v>1113</v>
      </c>
      <c r="B1192" s="290" t="s">
        <v>1529</v>
      </c>
      <c r="C1192" s="288" t="s">
        <v>72</v>
      </c>
      <c r="D1192" s="405">
        <v>558.6</v>
      </c>
      <c r="E1192" s="404"/>
      <c r="F1192" s="313" t="s">
        <v>1187</v>
      </c>
      <c r="G1192" s="312" t="s">
        <v>1540</v>
      </c>
    </row>
    <row r="1193" spans="1:7" s="285" customFormat="1" x14ac:dyDescent="0.3">
      <c r="A1193" s="307" t="s">
        <v>1113</v>
      </c>
      <c r="B1193" s="290" t="s">
        <v>1529</v>
      </c>
      <c r="C1193" s="288" t="s">
        <v>72</v>
      </c>
      <c r="D1193" s="405">
        <v>558.6</v>
      </c>
      <c r="E1193" s="404"/>
      <c r="F1193" s="313" t="s">
        <v>1187</v>
      </c>
      <c r="G1193" s="312" t="s">
        <v>1540</v>
      </c>
    </row>
    <row r="1194" spans="1:7" s="285" customFormat="1" x14ac:dyDescent="0.3">
      <c r="A1194" s="307" t="s">
        <v>1113</v>
      </c>
      <c r="B1194" s="290" t="s">
        <v>1529</v>
      </c>
      <c r="C1194" s="288" t="s">
        <v>72</v>
      </c>
      <c r="D1194" s="405">
        <v>558.6</v>
      </c>
      <c r="E1194" s="404"/>
      <c r="F1194" s="313" t="s">
        <v>1187</v>
      </c>
      <c r="G1194" s="312" t="s">
        <v>1540</v>
      </c>
    </row>
    <row r="1195" spans="1:7" s="285" customFormat="1" x14ac:dyDescent="0.3">
      <c r="A1195" s="307" t="s">
        <v>1113</v>
      </c>
      <c r="B1195" s="290" t="s">
        <v>1593</v>
      </c>
      <c r="C1195" s="288" t="s">
        <v>72</v>
      </c>
      <c r="D1195" s="405">
        <v>1222.4000000000001</v>
      </c>
      <c r="E1195" s="404"/>
      <c r="F1195" s="313" t="s">
        <v>1187</v>
      </c>
      <c r="G1195" s="312" t="s">
        <v>1540</v>
      </c>
    </row>
    <row r="1196" spans="1:7" s="285" customFormat="1" x14ac:dyDescent="0.3">
      <c r="A1196" s="307" t="s">
        <v>1113</v>
      </c>
      <c r="B1196" s="290" t="s">
        <v>1529</v>
      </c>
      <c r="C1196" s="288" t="s">
        <v>72</v>
      </c>
      <c r="D1196" s="405">
        <v>558.6</v>
      </c>
      <c r="E1196" s="404"/>
      <c r="F1196" s="313" t="s">
        <v>1187</v>
      </c>
      <c r="G1196" s="312" t="s">
        <v>1540</v>
      </c>
    </row>
    <row r="1197" spans="1:7" s="285" customFormat="1" x14ac:dyDescent="0.3">
      <c r="A1197" s="307" t="s">
        <v>1113</v>
      </c>
      <c r="B1197" s="290" t="s">
        <v>1529</v>
      </c>
      <c r="C1197" s="288" t="s">
        <v>72</v>
      </c>
      <c r="D1197" s="405">
        <v>558.6</v>
      </c>
      <c r="E1197" s="404"/>
      <c r="F1197" s="313" t="s">
        <v>1187</v>
      </c>
      <c r="G1197" s="312" t="s">
        <v>1540</v>
      </c>
    </row>
    <row r="1198" spans="1:7" s="285" customFormat="1" x14ac:dyDescent="0.3">
      <c r="A1198" s="307" t="s">
        <v>1113</v>
      </c>
      <c r="B1198" s="290" t="s">
        <v>1529</v>
      </c>
      <c r="C1198" s="288" t="s">
        <v>72</v>
      </c>
      <c r="D1198" s="405">
        <v>558.6</v>
      </c>
      <c r="E1198" s="404"/>
      <c r="F1198" s="313" t="s">
        <v>1187</v>
      </c>
      <c r="G1198" s="312" t="s">
        <v>1540</v>
      </c>
    </row>
    <row r="1199" spans="1:7" s="285" customFormat="1" x14ac:dyDescent="0.3">
      <c r="A1199" s="307" t="s">
        <v>1113</v>
      </c>
      <c r="B1199" s="290" t="s">
        <v>1529</v>
      </c>
      <c r="C1199" s="288" t="s">
        <v>72</v>
      </c>
      <c r="D1199" s="405">
        <v>558.6</v>
      </c>
      <c r="E1199" s="404"/>
      <c r="F1199" s="313" t="s">
        <v>1187</v>
      </c>
      <c r="G1199" s="312" t="s">
        <v>1540</v>
      </c>
    </row>
    <row r="1200" spans="1:7" s="285" customFormat="1" x14ac:dyDescent="0.3">
      <c r="A1200" s="307" t="s">
        <v>1113</v>
      </c>
      <c r="B1200" s="290" t="s">
        <v>1529</v>
      </c>
      <c r="C1200" s="288" t="s">
        <v>72</v>
      </c>
      <c r="D1200" s="405">
        <v>558.6</v>
      </c>
      <c r="E1200" s="404"/>
      <c r="F1200" s="313" t="s">
        <v>1187</v>
      </c>
      <c r="G1200" s="312" t="s">
        <v>1540</v>
      </c>
    </row>
    <row r="1201" spans="1:7" s="285" customFormat="1" x14ac:dyDescent="0.3">
      <c r="A1201" s="307" t="s">
        <v>1113</v>
      </c>
      <c r="B1201" s="290" t="s">
        <v>1529</v>
      </c>
      <c r="C1201" s="288" t="s">
        <v>72</v>
      </c>
      <c r="D1201" s="405">
        <v>558.6</v>
      </c>
      <c r="E1201" s="404"/>
      <c r="F1201" s="313" t="s">
        <v>1187</v>
      </c>
      <c r="G1201" s="312" t="s">
        <v>1540</v>
      </c>
    </row>
    <row r="1202" spans="1:7" s="285" customFormat="1" x14ac:dyDescent="0.3">
      <c r="A1202" s="307" t="s">
        <v>1113</v>
      </c>
      <c r="B1202" s="290" t="s">
        <v>1162</v>
      </c>
      <c r="C1202" s="288" t="s">
        <v>72</v>
      </c>
      <c r="D1202" s="405">
        <v>1390</v>
      </c>
      <c r="E1202" s="404"/>
      <c r="F1202" s="313" t="s">
        <v>1594</v>
      </c>
      <c r="G1202" s="312" t="s">
        <v>1540</v>
      </c>
    </row>
    <row r="1203" spans="1:7" s="285" customFormat="1" x14ac:dyDescent="0.3">
      <c r="A1203" s="307" t="s">
        <v>1113</v>
      </c>
      <c r="B1203" s="290" t="s">
        <v>1595</v>
      </c>
      <c r="C1203" s="288" t="s">
        <v>72</v>
      </c>
      <c r="D1203" s="405">
        <v>4000</v>
      </c>
      <c r="E1203" s="404"/>
      <c r="F1203" s="313" t="s">
        <v>1596</v>
      </c>
      <c r="G1203" s="312" t="s">
        <v>1540</v>
      </c>
    </row>
    <row r="1204" spans="1:7" s="285" customFormat="1" x14ac:dyDescent="0.3">
      <c r="A1204" s="307" t="s">
        <v>1113</v>
      </c>
      <c r="B1204" s="290" t="s">
        <v>1595</v>
      </c>
      <c r="C1204" s="288" t="s">
        <v>72</v>
      </c>
      <c r="D1204" s="405">
        <v>4000</v>
      </c>
      <c r="E1204" s="404"/>
      <c r="F1204" s="313" t="s">
        <v>1596</v>
      </c>
      <c r="G1204" s="312" t="s">
        <v>1540</v>
      </c>
    </row>
    <row r="1205" spans="1:7" s="285" customFormat="1" x14ac:dyDescent="0.3">
      <c r="A1205" s="307" t="s">
        <v>1113</v>
      </c>
      <c r="B1205" s="290" t="s">
        <v>1595</v>
      </c>
      <c r="C1205" s="288" t="s">
        <v>72</v>
      </c>
      <c r="D1205" s="405">
        <v>4000</v>
      </c>
      <c r="E1205" s="404"/>
      <c r="F1205" s="313" t="s">
        <v>1596</v>
      </c>
      <c r="G1205" s="312" t="s">
        <v>1540</v>
      </c>
    </row>
    <row r="1206" spans="1:7" s="285" customFormat="1" x14ac:dyDescent="0.3">
      <c r="A1206" s="307" t="s">
        <v>1113</v>
      </c>
      <c r="B1206" s="290" t="s">
        <v>1595</v>
      </c>
      <c r="C1206" s="288" t="s">
        <v>72</v>
      </c>
      <c r="D1206" s="405">
        <v>4000</v>
      </c>
      <c r="E1206" s="404"/>
      <c r="F1206" s="313" t="s">
        <v>1596</v>
      </c>
      <c r="G1206" s="312" t="s">
        <v>1540</v>
      </c>
    </row>
    <row r="1207" spans="1:7" s="285" customFormat="1" x14ac:dyDescent="0.3">
      <c r="A1207" s="307" t="s">
        <v>1113</v>
      </c>
      <c r="B1207" s="290" t="s">
        <v>1597</v>
      </c>
      <c r="C1207" s="288" t="s">
        <v>71</v>
      </c>
      <c r="D1207" s="405">
        <v>4429.96</v>
      </c>
      <c r="E1207" s="404"/>
      <c r="F1207" s="312" t="s">
        <v>1598</v>
      </c>
      <c r="G1207" s="290" t="s">
        <v>1599</v>
      </c>
    </row>
    <row r="1208" spans="1:7" s="285" customFormat="1" x14ac:dyDescent="0.3">
      <c r="A1208" s="307" t="s">
        <v>1113</v>
      </c>
      <c r="B1208" s="290" t="s">
        <v>1597</v>
      </c>
      <c r="C1208" s="288" t="s">
        <v>71</v>
      </c>
      <c r="D1208" s="405">
        <v>13449.88</v>
      </c>
      <c r="E1208" s="404"/>
      <c r="F1208" s="312" t="s">
        <v>1598</v>
      </c>
      <c r="G1208" s="312" t="s">
        <v>1599</v>
      </c>
    </row>
    <row r="1209" spans="1:7" s="285" customFormat="1" x14ac:dyDescent="0.3">
      <c r="A1209" s="307" t="s">
        <v>1113</v>
      </c>
      <c r="B1209" s="290" t="s">
        <v>1600</v>
      </c>
      <c r="C1209" s="288" t="s">
        <v>71</v>
      </c>
      <c r="D1209" s="405">
        <v>1198</v>
      </c>
      <c r="E1209" s="404"/>
      <c r="F1209" s="312" t="s">
        <v>1598</v>
      </c>
      <c r="G1209" s="312" t="s">
        <v>1599</v>
      </c>
    </row>
    <row r="1210" spans="1:7" s="285" customFormat="1" x14ac:dyDescent="0.3">
      <c r="A1210" s="307" t="s">
        <v>1113</v>
      </c>
      <c r="B1210" s="290" t="s">
        <v>1601</v>
      </c>
      <c r="C1210" s="288" t="s">
        <v>71</v>
      </c>
      <c r="D1210" s="405">
        <v>18410.400000000001</v>
      </c>
      <c r="E1210" s="404"/>
      <c r="F1210" s="312" t="s">
        <v>1598</v>
      </c>
      <c r="G1210" s="312" t="s">
        <v>1602</v>
      </c>
    </row>
    <row r="1211" spans="1:7" s="285" customFormat="1" x14ac:dyDescent="0.3">
      <c r="A1211" s="307" t="s">
        <v>1113</v>
      </c>
      <c r="B1211" s="290" t="s">
        <v>1603</v>
      </c>
      <c r="C1211" s="288" t="s">
        <v>71</v>
      </c>
      <c r="D1211" s="405">
        <v>6979.42</v>
      </c>
      <c r="E1211" s="404"/>
      <c r="F1211" s="312" t="s">
        <v>1598</v>
      </c>
      <c r="G1211" s="312" t="s">
        <v>1602</v>
      </c>
    </row>
    <row r="1212" spans="1:7" s="285" customFormat="1" x14ac:dyDescent="0.3">
      <c r="A1212" s="307" t="s">
        <v>1113</v>
      </c>
      <c r="B1212" s="290" t="s">
        <v>1604</v>
      </c>
      <c r="C1212" s="288" t="s">
        <v>71</v>
      </c>
      <c r="D1212" s="405">
        <v>17770.12</v>
      </c>
      <c r="E1212" s="404"/>
      <c r="F1212" s="312" t="s">
        <v>1598</v>
      </c>
      <c r="G1212" s="312" t="s">
        <v>1540</v>
      </c>
    </row>
    <row r="1213" spans="1:7" s="285" customFormat="1" x14ac:dyDescent="0.3">
      <c r="A1213" s="307" t="s">
        <v>1113</v>
      </c>
      <c r="B1213" s="290" t="s">
        <v>1604</v>
      </c>
      <c r="C1213" s="288" t="s">
        <v>71</v>
      </c>
      <c r="D1213" s="405">
        <v>7615.76</v>
      </c>
      <c r="E1213" s="404"/>
      <c r="F1213" s="312" t="s">
        <v>1598</v>
      </c>
      <c r="G1213" s="312" t="s">
        <v>1540</v>
      </c>
    </row>
    <row r="1214" spans="1:7" s="285" customFormat="1" x14ac:dyDescent="0.3">
      <c r="A1214" s="307" t="s">
        <v>1113</v>
      </c>
      <c r="B1214" s="290" t="s">
        <v>1605</v>
      </c>
      <c r="C1214" s="288" t="s">
        <v>71</v>
      </c>
      <c r="D1214" s="405">
        <v>2246.23</v>
      </c>
      <c r="E1214" s="404"/>
      <c r="F1214" s="312" t="s">
        <v>1598</v>
      </c>
      <c r="G1214" s="312" t="s">
        <v>1523</v>
      </c>
    </row>
    <row r="1215" spans="1:7" s="285" customFormat="1" x14ac:dyDescent="0.3">
      <c r="A1215" s="307" t="s">
        <v>1113</v>
      </c>
      <c r="B1215" s="290" t="s">
        <v>1606</v>
      </c>
      <c r="C1215" s="288" t="s">
        <v>71</v>
      </c>
      <c r="D1215" s="405">
        <v>2246.23</v>
      </c>
      <c r="E1215" s="404"/>
      <c r="F1215" s="312" t="s">
        <v>1598</v>
      </c>
      <c r="G1215" s="312" t="s">
        <v>1523</v>
      </c>
    </row>
    <row r="1216" spans="1:7" s="285" customFormat="1" x14ac:dyDescent="0.3">
      <c r="A1216" s="307" t="s">
        <v>1113</v>
      </c>
      <c r="B1216" s="290" t="s">
        <v>1607</v>
      </c>
      <c r="C1216" s="288" t="s">
        <v>71</v>
      </c>
      <c r="D1216" s="405">
        <v>3432</v>
      </c>
      <c r="E1216" s="404"/>
      <c r="F1216" s="312" t="s">
        <v>1598</v>
      </c>
      <c r="G1216" s="312" t="s">
        <v>1523</v>
      </c>
    </row>
    <row r="1217" spans="1:7" s="285" customFormat="1" x14ac:dyDescent="0.3">
      <c r="A1217" s="307" t="s">
        <v>1113</v>
      </c>
      <c r="B1217" s="290" t="s">
        <v>1608</v>
      </c>
      <c r="C1217" s="288" t="s">
        <v>71</v>
      </c>
      <c r="D1217" s="405">
        <v>1580</v>
      </c>
      <c r="E1217" s="404"/>
      <c r="F1217" s="312" t="s">
        <v>1598</v>
      </c>
      <c r="G1217" s="312" t="s">
        <v>1609</v>
      </c>
    </row>
    <row r="1218" spans="1:7" s="285" customFormat="1" x14ac:dyDescent="0.3">
      <c r="A1218" s="307" t="s">
        <v>1113</v>
      </c>
      <c r="B1218" s="290" t="s">
        <v>1610</v>
      </c>
      <c r="C1218" s="288" t="s">
        <v>71</v>
      </c>
      <c r="D1218" s="405">
        <v>1464.9</v>
      </c>
      <c r="E1218" s="404"/>
      <c r="F1218" s="312" t="s">
        <v>1598</v>
      </c>
      <c r="G1218" s="312" t="s">
        <v>1609</v>
      </c>
    </row>
    <row r="1219" spans="1:7" s="285" customFormat="1" x14ac:dyDescent="0.3">
      <c r="A1219" s="307" t="s">
        <v>1113</v>
      </c>
      <c r="B1219" s="290" t="s">
        <v>1611</v>
      </c>
      <c r="C1219" s="288" t="s">
        <v>71</v>
      </c>
      <c r="D1219" s="405">
        <v>7293</v>
      </c>
      <c r="E1219" s="404"/>
      <c r="F1219" s="312" t="s">
        <v>1598</v>
      </c>
      <c r="G1219" s="312" t="s">
        <v>1523</v>
      </c>
    </row>
    <row r="1220" spans="1:7" s="285" customFormat="1" x14ac:dyDescent="0.3">
      <c r="A1220" s="307" t="s">
        <v>1113</v>
      </c>
      <c r="B1220" s="290" t="s">
        <v>1612</v>
      </c>
      <c r="C1220" s="288" t="s">
        <v>71</v>
      </c>
      <c r="D1220" s="405">
        <v>1823.25</v>
      </c>
      <c r="E1220" s="404"/>
      <c r="F1220" s="312" t="s">
        <v>1598</v>
      </c>
      <c r="G1220" s="312" t="s">
        <v>1523</v>
      </c>
    </row>
    <row r="1221" spans="1:7" s="285" customFormat="1" x14ac:dyDescent="0.3">
      <c r="A1221" s="307" t="s">
        <v>1113</v>
      </c>
      <c r="B1221" s="290" t="s">
        <v>1613</v>
      </c>
      <c r="C1221" s="288" t="s">
        <v>71</v>
      </c>
      <c r="D1221" s="405">
        <v>1001</v>
      </c>
      <c r="E1221" s="404"/>
      <c r="F1221" s="312" t="s">
        <v>1598</v>
      </c>
      <c r="G1221" s="312" t="s">
        <v>1523</v>
      </c>
    </row>
    <row r="1222" spans="1:7" s="285" customFormat="1" x14ac:dyDescent="0.3">
      <c r="A1222" s="307" t="s">
        <v>1113</v>
      </c>
      <c r="B1222" s="290" t="s">
        <v>1614</v>
      </c>
      <c r="C1222" s="288" t="s">
        <v>71</v>
      </c>
      <c r="D1222" s="405">
        <v>108.99</v>
      </c>
      <c r="E1222" s="404"/>
      <c r="F1222" s="312" t="s">
        <v>1598</v>
      </c>
      <c r="G1222" s="312" t="s">
        <v>1540</v>
      </c>
    </row>
    <row r="1223" spans="1:7" s="285" customFormat="1" x14ac:dyDescent="0.3">
      <c r="A1223" s="307" t="s">
        <v>1113</v>
      </c>
      <c r="B1223" s="290" t="s">
        <v>1615</v>
      </c>
      <c r="C1223" s="288" t="s">
        <v>71</v>
      </c>
      <c r="D1223" s="405">
        <v>750</v>
      </c>
      <c r="E1223" s="404"/>
      <c r="F1223" s="312" t="s">
        <v>1598</v>
      </c>
      <c r="G1223" s="312" t="s">
        <v>1540</v>
      </c>
    </row>
    <row r="1224" spans="1:7" s="285" customFormat="1" x14ac:dyDescent="0.3">
      <c r="A1224" s="307" t="s">
        <v>1113</v>
      </c>
      <c r="B1224" s="290" t="s">
        <v>1616</v>
      </c>
      <c r="C1224" s="288" t="s">
        <v>71</v>
      </c>
      <c r="D1224" s="405">
        <v>500</v>
      </c>
      <c r="E1224" s="404"/>
      <c r="F1224" s="312" t="s">
        <v>1598</v>
      </c>
      <c r="G1224" s="312" t="s">
        <v>1540</v>
      </c>
    </row>
    <row r="1225" spans="1:7" s="285" customFormat="1" x14ac:dyDescent="0.3">
      <c r="A1225" s="307" t="s">
        <v>1113</v>
      </c>
      <c r="B1225" s="290" t="s">
        <v>1617</v>
      </c>
      <c r="C1225" s="288" t="s">
        <v>71</v>
      </c>
      <c r="D1225" s="405">
        <v>500</v>
      </c>
      <c r="E1225" s="404"/>
      <c r="F1225" s="312" t="s">
        <v>1598</v>
      </c>
      <c r="G1225" s="312" t="s">
        <v>1540</v>
      </c>
    </row>
    <row r="1226" spans="1:7" s="285" customFormat="1" x14ac:dyDescent="0.3">
      <c r="A1226" s="307" t="s">
        <v>1113</v>
      </c>
      <c r="B1226" s="290" t="s">
        <v>1618</v>
      </c>
      <c r="C1226" s="288" t="s">
        <v>71</v>
      </c>
      <c r="D1226" s="405">
        <v>500</v>
      </c>
      <c r="E1226" s="404"/>
      <c r="F1226" s="312" t="s">
        <v>1598</v>
      </c>
      <c r="G1226" s="312" t="s">
        <v>1540</v>
      </c>
    </row>
    <row r="1227" spans="1:7" s="285" customFormat="1" x14ac:dyDescent="0.3">
      <c r="A1227" s="307" t="s">
        <v>1113</v>
      </c>
      <c r="B1227" s="290" t="s">
        <v>1619</v>
      </c>
      <c r="C1227" s="288" t="s">
        <v>71</v>
      </c>
      <c r="D1227" s="405">
        <v>1000</v>
      </c>
      <c r="E1227" s="404"/>
      <c r="F1227" s="312" t="s">
        <v>1598</v>
      </c>
      <c r="G1227" s="312" t="s">
        <v>1540</v>
      </c>
    </row>
    <row r="1228" spans="1:7" s="285" customFormat="1" x14ac:dyDescent="0.3">
      <c r="A1228" s="307" t="s">
        <v>1113</v>
      </c>
      <c r="B1228" s="290" t="s">
        <v>1620</v>
      </c>
      <c r="C1228" s="288" t="s">
        <v>71</v>
      </c>
      <c r="D1228" s="405">
        <v>1000</v>
      </c>
      <c r="E1228" s="404"/>
      <c r="F1228" s="312" t="s">
        <v>1598</v>
      </c>
      <c r="G1228" s="312" t="s">
        <v>1540</v>
      </c>
    </row>
    <row r="1229" spans="1:7" s="285" customFormat="1" x14ac:dyDescent="0.3">
      <c r="A1229" s="307" t="s">
        <v>1113</v>
      </c>
      <c r="B1229" s="290" t="s">
        <v>1621</v>
      </c>
      <c r="C1229" s="288" t="s">
        <v>71</v>
      </c>
      <c r="D1229" s="405">
        <v>1323.55</v>
      </c>
      <c r="E1229" s="404"/>
      <c r="F1229" s="312" t="s">
        <v>1598</v>
      </c>
      <c r="G1229" s="312" t="s">
        <v>1540</v>
      </c>
    </row>
    <row r="1230" spans="1:7" s="285" customFormat="1" x14ac:dyDescent="0.3">
      <c r="A1230" s="307" t="s">
        <v>1113</v>
      </c>
      <c r="B1230" s="290" t="s">
        <v>1622</v>
      </c>
      <c r="C1230" s="288" t="s">
        <v>71</v>
      </c>
      <c r="D1230" s="405">
        <v>250</v>
      </c>
      <c r="E1230" s="404"/>
      <c r="F1230" s="312" t="s">
        <v>1598</v>
      </c>
      <c r="G1230" s="312" t="s">
        <v>1540</v>
      </c>
    </row>
    <row r="1231" spans="1:7" s="285" customFormat="1" x14ac:dyDescent="0.3">
      <c r="A1231" s="307" t="s">
        <v>1113</v>
      </c>
      <c r="B1231" s="290" t="s">
        <v>1614</v>
      </c>
      <c r="C1231" s="288" t="s">
        <v>71</v>
      </c>
      <c r="D1231" s="405">
        <v>108.99</v>
      </c>
      <c r="E1231" s="404"/>
      <c r="F1231" s="312" t="s">
        <v>1598</v>
      </c>
      <c r="G1231" s="312" t="s">
        <v>1540</v>
      </c>
    </row>
    <row r="1232" spans="1:7" s="285" customFormat="1" x14ac:dyDescent="0.3">
      <c r="A1232" s="307" t="s">
        <v>1113</v>
      </c>
      <c r="B1232" s="290" t="s">
        <v>1623</v>
      </c>
      <c r="C1232" s="288" t="s">
        <v>71</v>
      </c>
      <c r="D1232" s="405">
        <v>144.5</v>
      </c>
      <c r="E1232" s="404"/>
      <c r="F1232" s="312" t="s">
        <v>1598</v>
      </c>
      <c r="G1232" s="312" t="s">
        <v>1540</v>
      </c>
    </row>
    <row r="1233" spans="1:7" s="285" customFormat="1" x14ac:dyDescent="0.3">
      <c r="A1233" s="307" t="s">
        <v>1113</v>
      </c>
      <c r="B1233" s="290" t="s">
        <v>1624</v>
      </c>
      <c r="C1233" s="288" t="s">
        <v>71</v>
      </c>
      <c r="D1233" s="405">
        <v>250</v>
      </c>
      <c r="E1233" s="404"/>
      <c r="F1233" s="312" t="s">
        <v>1598</v>
      </c>
      <c r="G1233" s="312" t="s">
        <v>1540</v>
      </c>
    </row>
    <row r="1234" spans="1:7" s="285" customFormat="1" x14ac:dyDescent="0.3">
      <c r="A1234" s="307" t="s">
        <v>1113</v>
      </c>
      <c r="B1234" s="290" t="s">
        <v>1625</v>
      </c>
      <c r="C1234" s="288" t="s">
        <v>71</v>
      </c>
      <c r="D1234" s="405">
        <v>250</v>
      </c>
      <c r="E1234" s="404"/>
      <c r="F1234" s="312" t="s">
        <v>1598</v>
      </c>
      <c r="G1234" s="312" t="s">
        <v>1540</v>
      </c>
    </row>
    <row r="1235" spans="1:7" s="285" customFormat="1" x14ac:dyDescent="0.3">
      <c r="A1235" s="307" t="s">
        <v>1113</v>
      </c>
      <c r="B1235" s="290" t="s">
        <v>1626</v>
      </c>
      <c r="C1235" s="288" t="s">
        <v>71</v>
      </c>
      <c r="D1235" s="405">
        <v>250</v>
      </c>
      <c r="E1235" s="404"/>
      <c r="F1235" s="312" t="s">
        <v>1598</v>
      </c>
      <c r="G1235" s="312" t="s">
        <v>1540</v>
      </c>
    </row>
    <row r="1236" spans="1:7" s="285" customFormat="1" x14ac:dyDescent="0.3">
      <c r="A1236" s="307" t="s">
        <v>1113</v>
      </c>
      <c r="B1236" s="290" t="s">
        <v>1627</v>
      </c>
      <c r="C1236" s="288" t="s">
        <v>71</v>
      </c>
      <c r="D1236" s="405">
        <v>250</v>
      </c>
      <c r="E1236" s="404"/>
      <c r="F1236" s="312" t="s">
        <v>1598</v>
      </c>
      <c r="G1236" s="312" t="s">
        <v>1540</v>
      </c>
    </row>
    <row r="1237" spans="1:7" s="285" customFormat="1" x14ac:dyDescent="0.3">
      <c r="A1237" s="307" t="s">
        <v>1113</v>
      </c>
      <c r="B1237" s="290" t="s">
        <v>1628</v>
      </c>
      <c r="C1237" s="288" t="s">
        <v>71</v>
      </c>
      <c r="D1237" s="405">
        <v>250</v>
      </c>
      <c r="E1237" s="404"/>
      <c r="F1237" s="312" t="s">
        <v>1598</v>
      </c>
      <c r="G1237" s="312" t="s">
        <v>1540</v>
      </c>
    </row>
    <row r="1238" spans="1:7" s="285" customFormat="1" x14ac:dyDescent="0.3">
      <c r="A1238" s="307" t="s">
        <v>1113</v>
      </c>
      <c r="B1238" s="290" t="s">
        <v>1629</v>
      </c>
      <c r="C1238" s="288" t="s">
        <v>71</v>
      </c>
      <c r="D1238" s="405">
        <v>250</v>
      </c>
      <c r="E1238" s="404"/>
      <c r="F1238" s="312" t="s">
        <v>1598</v>
      </c>
      <c r="G1238" s="312" t="s">
        <v>1540</v>
      </c>
    </row>
    <row r="1239" spans="1:7" s="285" customFormat="1" x14ac:dyDescent="0.3">
      <c r="A1239" s="307" t="s">
        <v>1113</v>
      </c>
      <c r="B1239" s="290" t="s">
        <v>1630</v>
      </c>
      <c r="C1239" s="288" t="s">
        <v>71</v>
      </c>
      <c r="D1239" s="405">
        <v>250</v>
      </c>
      <c r="E1239" s="404"/>
      <c r="F1239" s="312" t="s">
        <v>1598</v>
      </c>
      <c r="G1239" s="312" t="s">
        <v>1540</v>
      </c>
    </row>
    <row r="1240" spans="1:7" s="285" customFormat="1" x14ac:dyDescent="0.3">
      <c r="A1240" s="307" t="s">
        <v>1113</v>
      </c>
      <c r="B1240" s="290" t="s">
        <v>1631</v>
      </c>
      <c r="C1240" s="288" t="s">
        <v>71</v>
      </c>
      <c r="D1240" s="405">
        <v>250</v>
      </c>
      <c r="E1240" s="404"/>
      <c r="F1240" s="312" t="s">
        <v>1598</v>
      </c>
      <c r="G1240" s="312" t="s">
        <v>1540</v>
      </c>
    </row>
    <row r="1241" spans="1:7" s="285" customFormat="1" x14ac:dyDescent="0.3">
      <c r="A1241" s="307" t="s">
        <v>1113</v>
      </c>
      <c r="B1241" s="290" t="s">
        <v>1632</v>
      </c>
      <c r="C1241" s="288" t="s">
        <v>71</v>
      </c>
      <c r="D1241" s="405">
        <v>250</v>
      </c>
      <c r="E1241" s="404"/>
      <c r="F1241" s="312" t="s">
        <v>1598</v>
      </c>
      <c r="G1241" s="312" t="s">
        <v>1540</v>
      </c>
    </row>
    <row r="1242" spans="1:7" s="285" customFormat="1" x14ac:dyDescent="0.3">
      <c r="A1242" s="307" t="s">
        <v>1113</v>
      </c>
      <c r="B1242" s="290" t="s">
        <v>1633</v>
      </c>
      <c r="C1242" s="288" t="s">
        <v>71</v>
      </c>
      <c r="D1242" s="405">
        <v>1670.55</v>
      </c>
      <c r="E1242" s="404"/>
      <c r="F1242" s="312" t="s">
        <v>1598</v>
      </c>
      <c r="G1242" s="312" t="s">
        <v>1540</v>
      </c>
    </row>
    <row r="1243" spans="1:7" s="285" customFormat="1" x14ac:dyDescent="0.3">
      <c r="A1243" s="307" t="s">
        <v>1113</v>
      </c>
      <c r="B1243" s="290" t="s">
        <v>1614</v>
      </c>
      <c r="C1243" s="288" t="s">
        <v>71</v>
      </c>
      <c r="D1243" s="405">
        <v>118.99</v>
      </c>
      <c r="E1243" s="404"/>
      <c r="F1243" s="312" t="s">
        <v>1598</v>
      </c>
      <c r="G1243" s="312" t="s">
        <v>1540</v>
      </c>
    </row>
    <row r="1244" spans="1:7" s="285" customFormat="1" x14ac:dyDescent="0.3">
      <c r="A1244" s="307" t="s">
        <v>1113</v>
      </c>
      <c r="B1244" s="290" t="s">
        <v>1623</v>
      </c>
      <c r="C1244" s="288" t="s">
        <v>71</v>
      </c>
      <c r="D1244" s="405">
        <v>144.5</v>
      </c>
      <c r="E1244" s="404"/>
      <c r="F1244" s="312" t="s">
        <v>1598</v>
      </c>
      <c r="G1244" s="312" t="s">
        <v>1540</v>
      </c>
    </row>
    <row r="1245" spans="1:7" s="285" customFormat="1" x14ac:dyDescent="0.3">
      <c r="A1245" s="307" t="s">
        <v>1113</v>
      </c>
      <c r="B1245" s="290" t="s">
        <v>1624</v>
      </c>
      <c r="C1245" s="288" t="s">
        <v>71</v>
      </c>
      <c r="D1245" s="405">
        <v>250</v>
      </c>
      <c r="E1245" s="404"/>
      <c r="F1245" s="312" t="s">
        <v>1598</v>
      </c>
      <c r="G1245" s="312" t="s">
        <v>1540</v>
      </c>
    </row>
    <row r="1246" spans="1:7" s="285" customFormat="1" x14ac:dyDescent="0.3">
      <c r="A1246" s="307" t="s">
        <v>1113</v>
      </c>
      <c r="B1246" s="290" t="s">
        <v>1625</v>
      </c>
      <c r="C1246" s="288" t="s">
        <v>71</v>
      </c>
      <c r="D1246" s="405">
        <v>250</v>
      </c>
      <c r="E1246" s="404"/>
      <c r="F1246" s="312" t="s">
        <v>1598</v>
      </c>
      <c r="G1246" s="312" t="s">
        <v>1540</v>
      </c>
    </row>
    <row r="1247" spans="1:7" s="285" customFormat="1" x14ac:dyDescent="0.3">
      <c r="A1247" s="307" t="s">
        <v>1113</v>
      </c>
      <c r="B1247" s="290" t="s">
        <v>1626</v>
      </c>
      <c r="C1247" s="288" t="s">
        <v>71</v>
      </c>
      <c r="D1247" s="405">
        <v>250</v>
      </c>
      <c r="E1247" s="404"/>
      <c r="F1247" s="312" t="s">
        <v>1598</v>
      </c>
      <c r="G1247" s="312" t="s">
        <v>1540</v>
      </c>
    </row>
    <row r="1248" spans="1:7" s="285" customFormat="1" x14ac:dyDescent="0.3">
      <c r="A1248" s="307" t="s">
        <v>1113</v>
      </c>
      <c r="B1248" s="290" t="s">
        <v>1627</v>
      </c>
      <c r="C1248" s="288" t="s">
        <v>71</v>
      </c>
      <c r="D1248" s="405">
        <v>250</v>
      </c>
      <c r="E1248" s="404"/>
      <c r="F1248" s="312" t="s">
        <v>1598</v>
      </c>
      <c r="G1248" s="312" t="s">
        <v>1540</v>
      </c>
    </row>
    <row r="1249" spans="1:7" s="285" customFormat="1" x14ac:dyDescent="0.3">
      <c r="A1249" s="307" t="s">
        <v>1113</v>
      </c>
      <c r="B1249" s="290" t="s">
        <v>1628</v>
      </c>
      <c r="C1249" s="288" t="s">
        <v>71</v>
      </c>
      <c r="D1249" s="405">
        <v>250</v>
      </c>
      <c r="E1249" s="404"/>
      <c r="F1249" s="312" t="s">
        <v>1598</v>
      </c>
      <c r="G1249" s="312" t="s">
        <v>1540</v>
      </c>
    </row>
    <row r="1250" spans="1:7" s="285" customFormat="1" x14ac:dyDescent="0.3">
      <c r="A1250" s="307" t="s">
        <v>1113</v>
      </c>
      <c r="B1250" s="290" t="s">
        <v>1629</v>
      </c>
      <c r="C1250" s="288" t="s">
        <v>71</v>
      </c>
      <c r="D1250" s="405">
        <v>250</v>
      </c>
      <c r="E1250" s="404"/>
      <c r="F1250" s="312" t="s">
        <v>1598</v>
      </c>
      <c r="G1250" s="312" t="s">
        <v>1540</v>
      </c>
    </row>
    <row r="1251" spans="1:7" s="285" customFormat="1" x14ac:dyDescent="0.3">
      <c r="A1251" s="307" t="s">
        <v>1113</v>
      </c>
      <c r="B1251" s="290" t="s">
        <v>1630</v>
      </c>
      <c r="C1251" s="288" t="s">
        <v>71</v>
      </c>
      <c r="D1251" s="405">
        <v>250</v>
      </c>
      <c r="E1251" s="404"/>
      <c r="F1251" s="312" t="s">
        <v>1598</v>
      </c>
      <c r="G1251" s="312" t="s">
        <v>1540</v>
      </c>
    </row>
    <row r="1252" spans="1:7" s="285" customFormat="1" x14ac:dyDescent="0.3">
      <c r="A1252" s="307" t="s">
        <v>1113</v>
      </c>
      <c r="B1252" s="290" t="s">
        <v>1631</v>
      </c>
      <c r="C1252" s="288" t="s">
        <v>71</v>
      </c>
      <c r="D1252" s="405">
        <v>250</v>
      </c>
      <c r="E1252" s="404"/>
      <c r="F1252" s="312" t="s">
        <v>1598</v>
      </c>
      <c r="G1252" s="312" t="s">
        <v>1540</v>
      </c>
    </row>
    <row r="1253" spans="1:7" s="285" customFormat="1" x14ac:dyDescent="0.3">
      <c r="A1253" s="307" t="s">
        <v>1113</v>
      </c>
      <c r="B1253" s="290" t="s">
        <v>1632</v>
      </c>
      <c r="C1253" s="288" t="s">
        <v>71</v>
      </c>
      <c r="D1253" s="405">
        <v>250</v>
      </c>
      <c r="E1253" s="404"/>
      <c r="F1253" s="312" t="s">
        <v>1598</v>
      </c>
      <c r="G1253" s="312" t="s">
        <v>1540</v>
      </c>
    </row>
    <row r="1254" spans="1:7" s="285" customFormat="1" x14ac:dyDescent="0.3">
      <c r="A1254" s="307" t="s">
        <v>1113</v>
      </c>
      <c r="B1254" s="290" t="s">
        <v>1633</v>
      </c>
      <c r="C1254" s="288" t="s">
        <v>71</v>
      </c>
      <c r="D1254" s="405">
        <v>1781.91</v>
      </c>
      <c r="E1254" s="404"/>
      <c r="F1254" s="312" t="s">
        <v>1598</v>
      </c>
      <c r="G1254" s="312" t="s">
        <v>1540</v>
      </c>
    </row>
    <row r="1255" spans="1:7" s="285" customFormat="1" x14ac:dyDescent="0.3">
      <c r="A1255" s="307" t="s">
        <v>1113</v>
      </c>
      <c r="B1255" s="290" t="s">
        <v>1614</v>
      </c>
      <c r="C1255" s="288" t="s">
        <v>71</v>
      </c>
      <c r="D1255" s="405">
        <v>118.99</v>
      </c>
      <c r="E1255" s="404"/>
      <c r="F1255" s="312" t="s">
        <v>1598</v>
      </c>
      <c r="G1255" s="312" t="s">
        <v>1540</v>
      </c>
    </row>
    <row r="1256" spans="1:7" s="285" customFormat="1" x14ac:dyDescent="0.3">
      <c r="A1256" s="307" t="s">
        <v>1113</v>
      </c>
      <c r="B1256" s="290" t="s">
        <v>1623</v>
      </c>
      <c r="C1256" s="288" t="s">
        <v>71</v>
      </c>
      <c r="D1256" s="405">
        <v>144.5</v>
      </c>
      <c r="E1256" s="404"/>
      <c r="F1256" s="312" t="s">
        <v>1598</v>
      </c>
      <c r="G1256" s="312" t="s">
        <v>1540</v>
      </c>
    </row>
    <row r="1257" spans="1:7" s="285" customFormat="1" x14ac:dyDescent="0.3">
      <c r="A1257" s="307" t="s">
        <v>1113</v>
      </c>
      <c r="B1257" s="290" t="s">
        <v>1624</v>
      </c>
      <c r="C1257" s="288" t="s">
        <v>71</v>
      </c>
      <c r="D1257" s="405">
        <v>250</v>
      </c>
      <c r="E1257" s="404"/>
      <c r="F1257" s="312" t="s">
        <v>1598</v>
      </c>
      <c r="G1257" s="312" t="s">
        <v>1540</v>
      </c>
    </row>
    <row r="1258" spans="1:7" s="285" customFormat="1" x14ac:dyDescent="0.3">
      <c r="A1258" s="307" t="s">
        <v>1113</v>
      </c>
      <c r="B1258" s="290" t="s">
        <v>1625</v>
      </c>
      <c r="C1258" s="288" t="s">
        <v>71</v>
      </c>
      <c r="D1258" s="405">
        <v>250</v>
      </c>
      <c r="E1258" s="404"/>
      <c r="F1258" s="312" t="s">
        <v>1598</v>
      </c>
      <c r="G1258" s="312" t="s">
        <v>1540</v>
      </c>
    </row>
    <row r="1259" spans="1:7" s="285" customFormat="1" x14ac:dyDescent="0.3">
      <c r="A1259" s="307" t="s">
        <v>1113</v>
      </c>
      <c r="B1259" s="290" t="s">
        <v>1626</v>
      </c>
      <c r="C1259" s="288" t="s">
        <v>71</v>
      </c>
      <c r="D1259" s="405">
        <v>250</v>
      </c>
      <c r="E1259" s="404"/>
      <c r="F1259" s="312" t="s">
        <v>1598</v>
      </c>
      <c r="G1259" s="312" t="s">
        <v>1540</v>
      </c>
    </row>
    <row r="1260" spans="1:7" s="285" customFormat="1" x14ac:dyDescent="0.3">
      <c r="A1260" s="307" t="s">
        <v>1113</v>
      </c>
      <c r="B1260" s="290" t="s">
        <v>1627</v>
      </c>
      <c r="C1260" s="288" t="s">
        <v>71</v>
      </c>
      <c r="D1260" s="405">
        <v>250</v>
      </c>
      <c r="E1260" s="404"/>
      <c r="F1260" s="312" t="s">
        <v>1598</v>
      </c>
      <c r="G1260" s="312" t="s">
        <v>1540</v>
      </c>
    </row>
    <row r="1261" spans="1:7" s="285" customFormat="1" x14ac:dyDescent="0.3">
      <c r="A1261" s="307" t="s">
        <v>1113</v>
      </c>
      <c r="B1261" s="290" t="s">
        <v>1628</v>
      </c>
      <c r="C1261" s="288" t="s">
        <v>71</v>
      </c>
      <c r="D1261" s="405">
        <v>250</v>
      </c>
      <c r="E1261" s="404"/>
      <c r="F1261" s="312" t="s">
        <v>1598</v>
      </c>
      <c r="G1261" s="312" t="s">
        <v>1540</v>
      </c>
    </row>
    <row r="1262" spans="1:7" s="285" customFormat="1" x14ac:dyDescent="0.3">
      <c r="A1262" s="307" t="s">
        <v>1113</v>
      </c>
      <c r="B1262" s="290" t="s">
        <v>1629</v>
      </c>
      <c r="C1262" s="288" t="s">
        <v>71</v>
      </c>
      <c r="D1262" s="405">
        <v>250</v>
      </c>
      <c r="E1262" s="404"/>
      <c r="F1262" s="312" t="s">
        <v>1598</v>
      </c>
      <c r="G1262" s="312" t="s">
        <v>1540</v>
      </c>
    </row>
    <row r="1263" spans="1:7" s="285" customFormat="1" x14ac:dyDescent="0.3">
      <c r="A1263" s="307" t="s">
        <v>1113</v>
      </c>
      <c r="B1263" s="290" t="s">
        <v>1630</v>
      </c>
      <c r="C1263" s="288" t="s">
        <v>71</v>
      </c>
      <c r="D1263" s="405">
        <v>250</v>
      </c>
      <c r="E1263" s="404"/>
      <c r="F1263" s="312" t="s">
        <v>1598</v>
      </c>
      <c r="G1263" s="312" t="s">
        <v>1540</v>
      </c>
    </row>
    <row r="1264" spans="1:7" s="285" customFormat="1" x14ac:dyDescent="0.3">
      <c r="A1264" s="307" t="s">
        <v>1113</v>
      </c>
      <c r="B1264" s="290" t="s">
        <v>1631</v>
      </c>
      <c r="C1264" s="288" t="s">
        <v>71</v>
      </c>
      <c r="D1264" s="405">
        <v>250</v>
      </c>
      <c r="E1264" s="404"/>
      <c r="F1264" s="312" t="s">
        <v>1598</v>
      </c>
      <c r="G1264" s="312" t="s">
        <v>1540</v>
      </c>
    </row>
    <row r="1265" spans="1:7" s="285" customFormat="1" x14ac:dyDescent="0.3">
      <c r="A1265" s="307" t="s">
        <v>1113</v>
      </c>
      <c r="B1265" s="290" t="s">
        <v>1632</v>
      </c>
      <c r="C1265" s="288" t="s">
        <v>71</v>
      </c>
      <c r="D1265" s="405">
        <v>250</v>
      </c>
      <c r="E1265" s="404"/>
      <c r="F1265" s="312" t="s">
        <v>1598</v>
      </c>
      <c r="G1265" s="312" t="s">
        <v>1540</v>
      </c>
    </row>
    <row r="1266" spans="1:7" s="285" customFormat="1" x14ac:dyDescent="0.3">
      <c r="A1266" s="307" t="s">
        <v>1113</v>
      </c>
      <c r="B1266" s="290" t="s">
        <v>1633</v>
      </c>
      <c r="C1266" s="288" t="s">
        <v>71</v>
      </c>
      <c r="D1266" s="405">
        <v>1581.16</v>
      </c>
      <c r="E1266" s="404"/>
      <c r="F1266" s="312" t="s">
        <v>1598</v>
      </c>
      <c r="G1266" s="312" t="s">
        <v>1540</v>
      </c>
    </row>
    <row r="1267" spans="1:7" s="285" customFormat="1" x14ac:dyDescent="0.3">
      <c r="A1267" s="307" t="s">
        <v>1113</v>
      </c>
      <c r="B1267" s="290" t="s">
        <v>1614</v>
      </c>
      <c r="C1267" s="288" t="s">
        <v>71</v>
      </c>
      <c r="D1267" s="405">
        <v>118.99</v>
      </c>
      <c r="E1267" s="404"/>
      <c r="F1267" s="312" t="s">
        <v>1598</v>
      </c>
      <c r="G1267" s="312" t="s">
        <v>1540</v>
      </c>
    </row>
    <row r="1268" spans="1:7" s="285" customFormat="1" x14ac:dyDescent="0.3">
      <c r="A1268" s="307" t="s">
        <v>1113</v>
      </c>
      <c r="B1268" s="290" t="s">
        <v>1634</v>
      </c>
      <c r="C1268" s="288" t="s">
        <v>71</v>
      </c>
      <c r="D1268" s="405">
        <v>1000</v>
      </c>
      <c r="E1268" s="404"/>
      <c r="F1268" s="312" t="s">
        <v>1598</v>
      </c>
      <c r="G1268" s="312" t="s">
        <v>1540</v>
      </c>
    </row>
    <row r="1269" spans="1:7" s="285" customFormat="1" x14ac:dyDescent="0.3">
      <c r="A1269" s="307" t="s">
        <v>1113</v>
      </c>
      <c r="B1269" s="290" t="s">
        <v>1635</v>
      </c>
      <c r="C1269" s="288" t="s">
        <v>71</v>
      </c>
      <c r="D1269" s="405">
        <v>1250</v>
      </c>
      <c r="E1269" s="404"/>
      <c r="F1269" s="312" t="s">
        <v>1598</v>
      </c>
      <c r="G1269" s="312" t="s">
        <v>1540</v>
      </c>
    </row>
    <row r="1270" spans="1:7" s="285" customFormat="1" x14ac:dyDescent="0.3">
      <c r="A1270" s="307" t="s">
        <v>1113</v>
      </c>
      <c r="B1270" s="290" t="s">
        <v>1636</v>
      </c>
      <c r="C1270" s="288" t="s">
        <v>71</v>
      </c>
      <c r="D1270" s="405">
        <v>1410.52</v>
      </c>
      <c r="E1270" s="404"/>
      <c r="F1270" s="312" t="s">
        <v>1598</v>
      </c>
      <c r="G1270" s="312" t="s">
        <v>1540</v>
      </c>
    </row>
    <row r="1271" spans="1:7" s="285" customFormat="1" x14ac:dyDescent="0.3">
      <c r="A1271" s="307" t="s">
        <v>1113</v>
      </c>
      <c r="B1271" s="290" t="s">
        <v>1634</v>
      </c>
      <c r="C1271" s="288" t="s">
        <v>71</v>
      </c>
      <c r="D1271" s="405">
        <v>1000</v>
      </c>
      <c r="E1271" s="404"/>
      <c r="F1271" s="312" t="s">
        <v>1598</v>
      </c>
      <c r="G1271" s="312" t="s">
        <v>1540</v>
      </c>
    </row>
    <row r="1272" spans="1:7" s="285" customFormat="1" x14ac:dyDescent="0.3">
      <c r="A1272" s="307" t="s">
        <v>1113</v>
      </c>
      <c r="B1272" s="290" t="s">
        <v>1635</v>
      </c>
      <c r="C1272" s="288" t="s">
        <v>71</v>
      </c>
      <c r="D1272" s="405">
        <v>1250</v>
      </c>
      <c r="E1272" s="404"/>
      <c r="F1272" s="312" t="s">
        <v>1598</v>
      </c>
      <c r="G1272" s="312" t="s">
        <v>1540</v>
      </c>
    </row>
    <row r="1273" spans="1:7" s="285" customFormat="1" x14ac:dyDescent="0.3">
      <c r="A1273" s="307" t="s">
        <v>1113</v>
      </c>
      <c r="B1273" s="290" t="s">
        <v>1636</v>
      </c>
      <c r="C1273" s="288" t="s">
        <v>71</v>
      </c>
      <c r="D1273" s="405">
        <v>2080.19</v>
      </c>
      <c r="E1273" s="404"/>
      <c r="F1273" s="312" t="s">
        <v>1598</v>
      </c>
      <c r="G1273" s="312" t="s">
        <v>1540</v>
      </c>
    </row>
    <row r="1274" spans="1:7" s="285" customFormat="1" x14ac:dyDescent="0.3">
      <c r="A1274" s="307" t="s">
        <v>1113</v>
      </c>
      <c r="B1274" s="290" t="s">
        <v>1637</v>
      </c>
      <c r="C1274" s="288" t="s">
        <v>71</v>
      </c>
      <c r="D1274" s="405">
        <v>750</v>
      </c>
      <c r="E1274" s="404"/>
      <c r="F1274" s="312" t="s">
        <v>1598</v>
      </c>
      <c r="G1274" s="312" t="s">
        <v>1540</v>
      </c>
    </row>
    <row r="1275" spans="1:7" s="285" customFormat="1" x14ac:dyDescent="0.3">
      <c r="A1275" s="307" t="s">
        <v>1113</v>
      </c>
      <c r="B1275" s="290" t="s">
        <v>1635</v>
      </c>
      <c r="C1275" s="288" t="s">
        <v>71</v>
      </c>
      <c r="D1275" s="405">
        <v>1250</v>
      </c>
      <c r="E1275" s="404"/>
      <c r="F1275" s="312" t="s">
        <v>1598</v>
      </c>
      <c r="G1275" s="312" t="s">
        <v>1540</v>
      </c>
    </row>
    <row r="1276" spans="1:7" s="285" customFormat="1" x14ac:dyDescent="0.3">
      <c r="A1276" s="307" t="s">
        <v>1113</v>
      </c>
      <c r="B1276" s="290" t="s">
        <v>1636</v>
      </c>
      <c r="C1276" s="288" t="s">
        <v>71</v>
      </c>
      <c r="D1276" s="405">
        <v>1792.57</v>
      </c>
      <c r="E1276" s="404"/>
      <c r="F1276" s="312" t="s">
        <v>1598</v>
      </c>
      <c r="G1276" s="312" t="s">
        <v>1540</v>
      </c>
    </row>
    <row r="1277" spans="1:7" s="285" customFormat="1" x14ac:dyDescent="0.3">
      <c r="A1277" s="307" t="s">
        <v>1113</v>
      </c>
      <c r="B1277" s="290" t="s">
        <v>1636</v>
      </c>
      <c r="C1277" s="288" t="s">
        <v>71</v>
      </c>
      <c r="D1277" s="405">
        <v>1593.9</v>
      </c>
      <c r="E1277" s="404"/>
      <c r="F1277" s="312" t="s">
        <v>1598</v>
      </c>
      <c r="G1277" s="312" t="s">
        <v>1540</v>
      </c>
    </row>
    <row r="1278" spans="1:7" s="285" customFormat="1" x14ac:dyDescent="0.3">
      <c r="A1278" s="307" t="s">
        <v>1113</v>
      </c>
      <c r="B1278" s="290" t="s">
        <v>1637</v>
      </c>
      <c r="C1278" s="288" t="s">
        <v>71</v>
      </c>
      <c r="D1278" s="405">
        <v>750</v>
      </c>
      <c r="E1278" s="404"/>
      <c r="F1278" s="312" t="s">
        <v>1598</v>
      </c>
      <c r="G1278" s="312" t="s">
        <v>1540</v>
      </c>
    </row>
    <row r="1279" spans="1:7" s="285" customFormat="1" x14ac:dyDescent="0.3">
      <c r="A1279" s="307" t="s">
        <v>1113</v>
      </c>
      <c r="B1279" s="290" t="s">
        <v>1635</v>
      </c>
      <c r="C1279" s="288" t="s">
        <v>71</v>
      </c>
      <c r="D1279" s="405">
        <v>1250</v>
      </c>
      <c r="E1279" s="404"/>
      <c r="F1279" s="312" t="s">
        <v>1598</v>
      </c>
      <c r="G1279" s="312" t="s">
        <v>1540</v>
      </c>
    </row>
    <row r="1280" spans="1:7" s="285" customFormat="1" x14ac:dyDescent="0.3">
      <c r="A1280" s="307" t="s">
        <v>1113</v>
      </c>
      <c r="B1280" s="290" t="s">
        <v>1638</v>
      </c>
      <c r="C1280" s="288" t="s">
        <v>71</v>
      </c>
      <c r="D1280" s="405">
        <v>1000</v>
      </c>
      <c r="E1280" s="404"/>
      <c r="F1280" s="312" t="s">
        <v>1598</v>
      </c>
      <c r="G1280" s="312" t="s">
        <v>1540</v>
      </c>
    </row>
    <row r="1281" spans="1:7" s="285" customFormat="1" x14ac:dyDescent="0.3">
      <c r="A1281" s="307" t="s">
        <v>1113</v>
      </c>
      <c r="B1281" s="290" t="s">
        <v>1635</v>
      </c>
      <c r="C1281" s="288" t="s">
        <v>71</v>
      </c>
      <c r="D1281" s="405">
        <v>1250</v>
      </c>
      <c r="E1281" s="404"/>
      <c r="F1281" s="312" t="s">
        <v>1598</v>
      </c>
      <c r="G1281" s="312" t="s">
        <v>1540</v>
      </c>
    </row>
    <row r="1282" spans="1:7" s="285" customFormat="1" x14ac:dyDescent="0.3">
      <c r="A1282" s="307" t="s">
        <v>1113</v>
      </c>
      <c r="B1282" s="290" t="s">
        <v>1636</v>
      </c>
      <c r="C1282" s="288" t="s">
        <v>71</v>
      </c>
      <c r="D1282" s="405">
        <v>1678.16</v>
      </c>
      <c r="E1282" s="404"/>
      <c r="F1282" s="312" t="s">
        <v>1598</v>
      </c>
      <c r="G1282" s="312" t="s">
        <v>1540</v>
      </c>
    </row>
    <row r="1283" spans="1:7" s="285" customFormat="1" x14ac:dyDescent="0.3">
      <c r="A1283" s="307" t="s">
        <v>1113</v>
      </c>
      <c r="B1283" s="290" t="s">
        <v>1638</v>
      </c>
      <c r="C1283" s="288" t="s">
        <v>71</v>
      </c>
      <c r="D1283" s="405">
        <v>1000</v>
      </c>
      <c r="E1283" s="404"/>
      <c r="F1283" s="312" t="s">
        <v>1598</v>
      </c>
      <c r="G1283" s="312" t="s">
        <v>1540</v>
      </c>
    </row>
    <row r="1284" spans="1:7" s="285" customFormat="1" x14ac:dyDescent="0.3">
      <c r="A1284" s="307" t="s">
        <v>1113</v>
      </c>
      <c r="B1284" s="290" t="s">
        <v>1635</v>
      </c>
      <c r="C1284" s="288" t="s">
        <v>71</v>
      </c>
      <c r="D1284" s="405">
        <v>1250</v>
      </c>
      <c r="E1284" s="404"/>
      <c r="F1284" s="312" t="s">
        <v>1598</v>
      </c>
      <c r="G1284" s="312" t="s">
        <v>1540</v>
      </c>
    </row>
    <row r="1285" spans="1:7" s="285" customFormat="1" x14ac:dyDescent="0.3">
      <c r="A1285" s="307" t="s">
        <v>1113</v>
      </c>
      <c r="B1285" s="290" t="s">
        <v>1614</v>
      </c>
      <c r="C1285" s="288" t="s">
        <v>71</v>
      </c>
      <c r="D1285" s="405">
        <v>118.99</v>
      </c>
      <c r="E1285" s="404"/>
      <c r="F1285" s="312" t="s">
        <v>1598</v>
      </c>
      <c r="G1285" s="312" t="s">
        <v>1540</v>
      </c>
    </row>
    <row r="1286" spans="1:7" s="285" customFormat="1" x14ac:dyDescent="0.3">
      <c r="A1286" s="307" t="s">
        <v>1113</v>
      </c>
      <c r="B1286" s="290" t="s">
        <v>1636</v>
      </c>
      <c r="C1286" s="288" t="s">
        <v>71</v>
      </c>
      <c r="D1286" s="405">
        <v>847.69</v>
      </c>
      <c r="E1286" s="404"/>
      <c r="F1286" s="312" t="s">
        <v>1598</v>
      </c>
      <c r="G1286" s="312" t="s">
        <v>1540</v>
      </c>
    </row>
    <row r="1287" spans="1:7" s="285" customFormat="1" x14ac:dyDescent="0.3">
      <c r="A1287" s="307" t="s">
        <v>1113</v>
      </c>
      <c r="B1287" s="290" t="s">
        <v>1638</v>
      </c>
      <c r="C1287" s="288" t="s">
        <v>71</v>
      </c>
      <c r="D1287" s="405">
        <v>1000</v>
      </c>
      <c r="E1287" s="404"/>
      <c r="F1287" s="312" t="s">
        <v>1598</v>
      </c>
      <c r="G1287" s="312" t="s">
        <v>1540</v>
      </c>
    </row>
    <row r="1288" spans="1:7" s="285" customFormat="1" x14ac:dyDescent="0.3">
      <c r="A1288" s="307" t="s">
        <v>1113</v>
      </c>
      <c r="B1288" s="290" t="s">
        <v>1635</v>
      </c>
      <c r="C1288" s="288" t="s">
        <v>71</v>
      </c>
      <c r="D1288" s="405">
        <v>1250</v>
      </c>
      <c r="E1288" s="404"/>
      <c r="F1288" s="312" t="s">
        <v>1598</v>
      </c>
      <c r="G1288" s="312" t="s">
        <v>1540</v>
      </c>
    </row>
    <row r="1289" spans="1:7" s="285" customFormat="1" x14ac:dyDescent="0.3">
      <c r="A1289" s="307" t="s">
        <v>1113</v>
      </c>
      <c r="B1289" s="290" t="s">
        <v>1614</v>
      </c>
      <c r="C1289" s="288" t="s">
        <v>71</v>
      </c>
      <c r="D1289" s="405">
        <v>118.99</v>
      </c>
      <c r="E1289" s="404"/>
      <c r="F1289" s="312" t="s">
        <v>1598</v>
      </c>
      <c r="G1289" s="312" t="s">
        <v>1540</v>
      </c>
    </row>
    <row r="1290" spans="1:7" s="285" customFormat="1" x14ac:dyDescent="0.3">
      <c r="A1290" s="307" t="s">
        <v>1113</v>
      </c>
      <c r="B1290" s="290" t="s">
        <v>1639</v>
      </c>
      <c r="C1290" s="288" t="s">
        <v>71</v>
      </c>
      <c r="D1290" s="405">
        <v>220</v>
      </c>
      <c r="E1290" s="404"/>
      <c r="F1290" s="312" t="s">
        <v>1598</v>
      </c>
      <c r="G1290" s="312" t="s">
        <v>1540</v>
      </c>
    </row>
    <row r="1291" spans="1:7" s="285" customFormat="1" x14ac:dyDescent="0.3">
      <c r="A1291" s="307" t="s">
        <v>1113</v>
      </c>
      <c r="B1291" s="290" t="s">
        <v>1640</v>
      </c>
      <c r="C1291" s="288" t="s">
        <v>71</v>
      </c>
      <c r="D1291" s="405">
        <v>1796.31</v>
      </c>
      <c r="E1291" s="404"/>
      <c r="F1291" s="312" t="s">
        <v>1598</v>
      </c>
      <c r="G1291" s="312" t="s">
        <v>1540</v>
      </c>
    </row>
    <row r="1292" spans="1:7" s="285" customFormat="1" x14ac:dyDescent="0.3">
      <c r="A1292" s="307" t="s">
        <v>1113</v>
      </c>
      <c r="B1292" s="290" t="s">
        <v>1640</v>
      </c>
      <c r="C1292" s="288" t="s">
        <v>71</v>
      </c>
      <c r="D1292" s="405">
        <v>1796.31</v>
      </c>
      <c r="E1292" s="404"/>
      <c r="F1292" s="312" t="s">
        <v>1598</v>
      </c>
      <c r="G1292" s="312" t="s">
        <v>1540</v>
      </c>
    </row>
    <row r="1293" spans="1:7" s="285" customFormat="1" x14ac:dyDescent="0.3">
      <c r="A1293" s="307" t="s">
        <v>1113</v>
      </c>
      <c r="B1293" s="290" t="s">
        <v>1640</v>
      </c>
      <c r="C1293" s="288" t="s">
        <v>71</v>
      </c>
      <c r="D1293" s="405">
        <v>1796.31</v>
      </c>
      <c r="E1293" s="404"/>
      <c r="F1293" s="312" t="s">
        <v>1598</v>
      </c>
      <c r="G1293" s="312" t="s">
        <v>1540</v>
      </c>
    </row>
    <row r="1294" spans="1:7" s="285" customFormat="1" x14ac:dyDescent="0.3">
      <c r="A1294" s="307" t="s">
        <v>1113</v>
      </c>
      <c r="B1294" s="290" t="s">
        <v>1640</v>
      </c>
      <c r="C1294" s="288" t="s">
        <v>71</v>
      </c>
      <c r="D1294" s="405">
        <v>1796.31</v>
      </c>
      <c r="E1294" s="404"/>
      <c r="F1294" s="312" t="s">
        <v>1598</v>
      </c>
      <c r="G1294" s="312" t="s">
        <v>1540</v>
      </c>
    </row>
    <row r="1295" spans="1:7" s="285" customFormat="1" x14ac:dyDescent="0.3">
      <c r="A1295" s="307" t="s">
        <v>1113</v>
      </c>
      <c r="B1295" s="290" t="s">
        <v>1640</v>
      </c>
      <c r="C1295" s="288" t="s">
        <v>71</v>
      </c>
      <c r="D1295" s="405">
        <v>1796.31</v>
      </c>
      <c r="E1295" s="404"/>
      <c r="F1295" s="312" t="s">
        <v>1598</v>
      </c>
      <c r="G1295" s="312" t="s">
        <v>1540</v>
      </c>
    </row>
    <row r="1296" spans="1:7" s="285" customFormat="1" x14ac:dyDescent="0.3">
      <c r="A1296" s="307" t="s">
        <v>1113</v>
      </c>
      <c r="B1296" s="290" t="s">
        <v>1640</v>
      </c>
      <c r="C1296" s="288" t="s">
        <v>71</v>
      </c>
      <c r="D1296" s="405">
        <v>1796.31</v>
      </c>
      <c r="E1296" s="404"/>
      <c r="F1296" s="312" t="s">
        <v>1598</v>
      </c>
      <c r="G1296" s="312" t="s">
        <v>1540</v>
      </c>
    </row>
    <row r="1297" spans="1:7" s="285" customFormat="1" x14ac:dyDescent="0.3">
      <c r="A1297" s="307" t="s">
        <v>1113</v>
      </c>
      <c r="B1297" s="290" t="s">
        <v>1640</v>
      </c>
      <c r="C1297" s="288" t="s">
        <v>71</v>
      </c>
      <c r="D1297" s="405">
        <v>1796.31</v>
      </c>
      <c r="E1297" s="404"/>
      <c r="F1297" s="312" t="s">
        <v>1598</v>
      </c>
      <c r="G1297" s="312" t="s">
        <v>1540</v>
      </c>
    </row>
    <row r="1298" spans="1:7" s="285" customFormat="1" x14ac:dyDescent="0.3">
      <c r="A1298" s="307" t="s">
        <v>1113</v>
      </c>
      <c r="B1298" s="290" t="s">
        <v>1640</v>
      </c>
      <c r="C1298" s="288" t="s">
        <v>71</v>
      </c>
      <c r="D1298" s="405">
        <v>1796.31</v>
      </c>
      <c r="E1298" s="404"/>
      <c r="F1298" s="312" t="s">
        <v>1598</v>
      </c>
      <c r="G1298" s="312" t="s">
        <v>1540</v>
      </c>
    </row>
    <row r="1299" spans="1:7" s="285" customFormat="1" x14ac:dyDescent="0.3">
      <c r="A1299" s="307" t="s">
        <v>1113</v>
      </c>
      <c r="B1299" s="290" t="s">
        <v>1640</v>
      </c>
      <c r="C1299" s="288" t="s">
        <v>71</v>
      </c>
      <c r="D1299" s="405">
        <v>1796.31</v>
      </c>
      <c r="E1299" s="404"/>
      <c r="F1299" s="312" t="s">
        <v>1598</v>
      </c>
      <c r="G1299" s="312" t="s">
        <v>1540</v>
      </c>
    </row>
    <row r="1300" spans="1:7" s="285" customFormat="1" x14ac:dyDescent="0.3">
      <c r="A1300" s="307" t="s">
        <v>1113</v>
      </c>
      <c r="B1300" s="290" t="s">
        <v>1640</v>
      </c>
      <c r="C1300" s="288" t="s">
        <v>71</v>
      </c>
      <c r="D1300" s="405">
        <v>1796.31</v>
      </c>
      <c r="E1300" s="404"/>
      <c r="F1300" s="312" t="s">
        <v>1598</v>
      </c>
      <c r="G1300" s="312" t="s">
        <v>1540</v>
      </c>
    </row>
    <row r="1301" spans="1:7" s="285" customFormat="1" x14ac:dyDescent="0.3">
      <c r="A1301" s="307" t="s">
        <v>1113</v>
      </c>
      <c r="B1301" s="290" t="s">
        <v>1640</v>
      </c>
      <c r="C1301" s="288" t="s">
        <v>71</v>
      </c>
      <c r="D1301" s="405">
        <v>3798.51</v>
      </c>
      <c r="E1301" s="404"/>
      <c r="F1301" s="312" t="s">
        <v>1598</v>
      </c>
      <c r="G1301" s="312" t="s">
        <v>1540</v>
      </c>
    </row>
    <row r="1302" spans="1:7" s="285" customFormat="1" x14ac:dyDescent="0.3">
      <c r="A1302" s="307" t="s">
        <v>1113</v>
      </c>
      <c r="B1302" s="290" t="s">
        <v>1640</v>
      </c>
      <c r="C1302" s="288" t="s">
        <v>71</v>
      </c>
      <c r="D1302" s="405">
        <v>1920.26</v>
      </c>
      <c r="E1302" s="404"/>
      <c r="F1302" s="312" t="s">
        <v>1598</v>
      </c>
      <c r="G1302" s="312" t="s">
        <v>1540</v>
      </c>
    </row>
    <row r="1303" spans="1:7" s="285" customFormat="1" x14ac:dyDescent="0.3">
      <c r="A1303" s="307" t="s">
        <v>1113</v>
      </c>
      <c r="B1303" s="290" t="s">
        <v>1641</v>
      </c>
      <c r="C1303" s="288" t="s">
        <v>71</v>
      </c>
      <c r="D1303" s="405">
        <v>3900</v>
      </c>
      <c r="E1303" s="404"/>
      <c r="F1303" s="312" t="s">
        <v>1598</v>
      </c>
      <c r="G1303" s="312" t="s">
        <v>1540</v>
      </c>
    </row>
    <row r="1304" spans="1:7" s="285" customFormat="1" x14ac:dyDescent="0.3">
      <c r="A1304" s="307" t="s">
        <v>1113</v>
      </c>
      <c r="B1304" s="290" t="s">
        <v>1642</v>
      </c>
      <c r="C1304" s="288" t="s">
        <v>71</v>
      </c>
      <c r="D1304" s="405">
        <v>6000</v>
      </c>
      <c r="E1304" s="404"/>
      <c r="F1304" s="312" t="s">
        <v>1598</v>
      </c>
      <c r="G1304" s="312" t="s">
        <v>1540</v>
      </c>
    </row>
    <row r="1305" spans="1:7" s="285" customFormat="1" x14ac:dyDescent="0.3">
      <c r="A1305" s="307" t="s">
        <v>1113</v>
      </c>
      <c r="B1305" s="290" t="s">
        <v>1643</v>
      </c>
      <c r="C1305" s="288" t="s">
        <v>71</v>
      </c>
      <c r="D1305" s="405">
        <v>15650</v>
      </c>
      <c r="E1305" s="404"/>
      <c r="F1305" s="312" t="s">
        <v>1598</v>
      </c>
      <c r="G1305" s="312" t="s">
        <v>1540</v>
      </c>
    </row>
    <row r="1306" spans="1:7" s="285" customFormat="1" x14ac:dyDescent="0.3">
      <c r="A1306" s="307" t="s">
        <v>1113</v>
      </c>
      <c r="B1306" s="290" t="s">
        <v>1644</v>
      </c>
      <c r="C1306" s="288" t="s">
        <v>71</v>
      </c>
      <c r="D1306" s="405">
        <v>3600</v>
      </c>
      <c r="E1306" s="404"/>
      <c r="F1306" s="312" t="s">
        <v>1598</v>
      </c>
      <c r="G1306" s="312" t="s">
        <v>1540</v>
      </c>
    </row>
    <row r="1307" spans="1:7" s="285" customFormat="1" x14ac:dyDescent="0.3">
      <c r="A1307" s="307" t="s">
        <v>1113</v>
      </c>
      <c r="B1307" s="290" t="s">
        <v>1645</v>
      </c>
      <c r="C1307" s="288" t="s">
        <v>71</v>
      </c>
      <c r="D1307" s="405">
        <v>6200</v>
      </c>
      <c r="E1307" s="404"/>
      <c r="F1307" s="312" t="s">
        <v>1598</v>
      </c>
      <c r="G1307" s="312" t="s">
        <v>1540</v>
      </c>
    </row>
    <row r="1308" spans="1:7" s="285" customFormat="1" x14ac:dyDescent="0.3">
      <c r="A1308" s="307" t="s">
        <v>1113</v>
      </c>
      <c r="B1308" s="290" t="s">
        <v>1646</v>
      </c>
      <c r="C1308" s="288" t="s">
        <v>71</v>
      </c>
      <c r="D1308" s="405">
        <v>7000</v>
      </c>
      <c r="E1308" s="404"/>
      <c r="F1308" s="312" t="s">
        <v>1598</v>
      </c>
      <c r="G1308" s="312" t="s">
        <v>1540</v>
      </c>
    </row>
    <row r="1309" spans="1:7" s="285" customFormat="1" x14ac:dyDescent="0.3">
      <c r="A1309" s="307" t="s">
        <v>1113</v>
      </c>
      <c r="B1309" s="290" t="s">
        <v>1647</v>
      </c>
      <c r="C1309" s="288" t="s">
        <v>71</v>
      </c>
      <c r="D1309" s="405">
        <v>1800</v>
      </c>
      <c r="E1309" s="404"/>
      <c r="F1309" s="312" t="s">
        <v>1598</v>
      </c>
      <c r="G1309" s="312" t="s">
        <v>1540</v>
      </c>
    </row>
    <row r="1310" spans="1:7" s="285" customFormat="1" x14ac:dyDescent="0.3">
      <c r="A1310" s="307" t="s">
        <v>1113</v>
      </c>
      <c r="B1310" s="290" t="s">
        <v>1648</v>
      </c>
      <c r="C1310" s="288" t="s">
        <v>71</v>
      </c>
      <c r="D1310" s="405">
        <v>3600</v>
      </c>
      <c r="E1310" s="404"/>
      <c r="F1310" s="312" t="s">
        <v>1598</v>
      </c>
      <c r="G1310" s="312" t="s">
        <v>1540</v>
      </c>
    </row>
    <row r="1311" spans="1:7" s="285" customFormat="1" x14ac:dyDescent="0.3">
      <c r="A1311" s="307" t="s">
        <v>1113</v>
      </c>
      <c r="B1311" s="290" t="s">
        <v>1649</v>
      </c>
      <c r="C1311" s="288" t="s">
        <v>71</v>
      </c>
      <c r="D1311" s="405">
        <v>3200</v>
      </c>
      <c r="E1311" s="404"/>
      <c r="F1311" s="312" t="s">
        <v>1598</v>
      </c>
      <c r="G1311" s="312" t="s">
        <v>1540</v>
      </c>
    </row>
    <row r="1312" spans="1:7" s="285" customFormat="1" x14ac:dyDescent="0.3">
      <c r="A1312" s="307" t="s">
        <v>1113</v>
      </c>
      <c r="B1312" s="290" t="s">
        <v>1650</v>
      </c>
      <c r="C1312" s="288" t="s">
        <v>71</v>
      </c>
      <c r="D1312" s="405">
        <v>2850</v>
      </c>
      <c r="E1312" s="404"/>
      <c r="F1312" s="312" t="s">
        <v>1598</v>
      </c>
      <c r="G1312" s="312" t="s">
        <v>1540</v>
      </c>
    </row>
    <row r="1313" spans="1:7" s="285" customFormat="1" x14ac:dyDescent="0.3">
      <c r="A1313" s="307" t="s">
        <v>1113</v>
      </c>
      <c r="B1313" s="290" t="s">
        <v>1651</v>
      </c>
      <c r="C1313" s="288" t="s">
        <v>71</v>
      </c>
      <c r="D1313" s="405">
        <v>1800</v>
      </c>
      <c r="E1313" s="404"/>
      <c r="F1313" s="312" t="s">
        <v>1598</v>
      </c>
      <c r="G1313" s="312" t="s">
        <v>1540</v>
      </c>
    </row>
    <row r="1314" spans="1:7" s="285" customFormat="1" x14ac:dyDescent="0.3">
      <c r="A1314" s="307" t="s">
        <v>1113</v>
      </c>
      <c r="B1314" s="290" t="s">
        <v>1652</v>
      </c>
      <c r="C1314" s="288" t="s">
        <v>71</v>
      </c>
      <c r="D1314" s="405">
        <v>3000</v>
      </c>
      <c r="E1314" s="404"/>
      <c r="F1314" s="312" t="s">
        <v>1598</v>
      </c>
      <c r="G1314" s="312" t="s">
        <v>1540</v>
      </c>
    </row>
    <row r="1315" spans="1:7" s="285" customFormat="1" x14ac:dyDescent="0.3">
      <c r="A1315" s="307" t="s">
        <v>1113</v>
      </c>
      <c r="B1315" s="290" t="s">
        <v>1653</v>
      </c>
      <c r="C1315" s="288" t="s">
        <v>71</v>
      </c>
      <c r="D1315" s="405">
        <v>4000</v>
      </c>
      <c r="E1315" s="404"/>
      <c r="F1315" s="312" t="s">
        <v>1598</v>
      </c>
      <c r="G1315" s="312" t="s">
        <v>1540</v>
      </c>
    </row>
    <row r="1316" spans="1:7" s="285" customFormat="1" x14ac:dyDescent="0.3">
      <c r="A1316" s="307" t="s">
        <v>1113</v>
      </c>
      <c r="B1316" s="290" t="s">
        <v>1653</v>
      </c>
      <c r="C1316" s="288" t="s">
        <v>71</v>
      </c>
      <c r="D1316" s="405">
        <v>2400</v>
      </c>
      <c r="E1316" s="404"/>
      <c r="F1316" s="312" t="s">
        <v>1598</v>
      </c>
      <c r="G1316" s="312" t="s">
        <v>1540</v>
      </c>
    </row>
    <row r="1317" spans="1:7" s="285" customFormat="1" x14ac:dyDescent="0.3">
      <c r="A1317" s="307" t="s">
        <v>1113</v>
      </c>
      <c r="B1317" s="290" t="s">
        <v>1654</v>
      </c>
      <c r="C1317" s="288" t="s">
        <v>71</v>
      </c>
      <c r="D1317" s="405">
        <v>6000</v>
      </c>
      <c r="E1317" s="404"/>
      <c r="F1317" s="312" t="s">
        <v>1598</v>
      </c>
      <c r="G1317" s="312" t="s">
        <v>1540</v>
      </c>
    </row>
    <row r="1318" spans="1:7" s="285" customFormat="1" x14ac:dyDescent="0.3">
      <c r="A1318" s="307" t="s">
        <v>1113</v>
      </c>
      <c r="B1318" s="290" t="s">
        <v>1655</v>
      </c>
      <c r="C1318" s="288" t="s">
        <v>71</v>
      </c>
      <c r="D1318" s="405">
        <v>1000</v>
      </c>
      <c r="E1318" s="404"/>
      <c r="F1318" s="312" t="s">
        <v>1598</v>
      </c>
      <c r="G1318" s="312" t="s">
        <v>1540</v>
      </c>
    </row>
    <row r="1319" spans="1:7" s="285" customFormat="1" x14ac:dyDescent="0.3">
      <c r="A1319" s="307" t="s">
        <v>1113</v>
      </c>
      <c r="B1319" s="290" t="s">
        <v>1656</v>
      </c>
      <c r="C1319" s="288" t="s">
        <v>71</v>
      </c>
      <c r="D1319" s="405">
        <v>4750</v>
      </c>
      <c r="E1319" s="404"/>
      <c r="F1319" s="312" t="s">
        <v>1598</v>
      </c>
      <c r="G1319" s="312" t="s">
        <v>1540</v>
      </c>
    </row>
    <row r="1320" spans="1:7" s="285" customFormat="1" x14ac:dyDescent="0.3">
      <c r="A1320" s="307" t="s">
        <v>1113</v>
      </c>
      <c r="B1320" s="290" t="s">
        <v>1657</v>
      </c>
      <c r="C1320" s="288" t="s">
        <v>71</v>
      </c>
      <c r="D1320" s="405">
        <v>3000</v>
      </c>
      <c r="E1320" s="404"/>
      <c r="F1320" s="312" t="s">
        <v>1598</v>
      </c>
      <c r="G1320" s="312" t="s">
        <v>1540</v>
      </c>
    </row>
    <row r="1321" spans="1:7" s="285" customFormat="1" x14ac:dyDescent="0.3">
      <c r="A1321" s="307" t="s">
        <v>1113</v>
      </c>
      <c r="B1321" s="290" t="s">
        <v>1658</v>
      </c>
      <c r="C1321" s="288" t="s">
        <v>71</v>
      </c>
      <c r="D1321" s="405">
        <v>12300</v>
      </c>
      <c r="E1321" s="404"/>
      <c r="F1321" s="312" t="s">
        <v>1598</v>
      </c>
      <c r="G1321" s="312" t="s">
        <v>1540</v>
      </c>
    </row>
    <row r="1322" spans="1:7" s="285" customFormat="1" x14ac:dyDescent="0.3">
      <c r="A1322" s="307" t="s">
        <v>1113</v>
      </c>
      <c r="B1322" s="290" t="s">
        <v>1659</v>
      </c>
      <c r="C1322" s="288" t="s">
        <v>71</v>
      </c>
      <c r="D1322" s="405">
        <v>7300</v>
      </c>
      <c r="E1322" s="404"/>
      <c r="F1322" s="312" t="s">
        <v>1598</v>
      </c>
      <c r="G1322" s="312" t="s">
        <v>1540</v>
      </c>
    </row>
    <row r="1323" spans="1:7" s="285" customFormat="1" x14ac:dyDescent="0.3">
      <c r="A1323" s="307" t="s">
        <v>1113</v>
      </c>
      <c r="B1323" s="290" t="s">
        <v>1660</v>
      </c>
      <c r="C1323" s="288" t="s">
        <v>71</v>
      </c>
      <c r="D1323" s="405">
        <v>6500</v>
      </c>
      <c r="E1323" s="404"/>
      <c r="F1323" s="312" t="s">
        <v>1598</v>
      </c>
      <c r="G1323" s="312" t="s">
        <v>1540</v>
      </c>
    </row>
    <row r="1324" spans="1:7" s="285" customFormat="1" x14ac:dyDescent="0.3">
      <c r="A1324" s="307" t="s">
        <v>1113</v>
      </c>
      <c r="B1324" s="290" t="s">
        <v>1661</v>
      </c>
      <c r="C1324" s="288" t="s">
        <v>71</v>
      </c>
      <c r="D1324" s="405">
        <v>3700</v>
      </c>
      <c r="E1324" s="404"/>
      <c r="F1324" s="312" t="s">
        <v>1598</v>
      </c>
      <c r="G1324" s="312" t="s">
        <v>1540</v>
      </c>
    </row>
    <row r="1325" spans="1:7" s="285" customFormat="1" x14ac:dyDescent="0.3">
      <c r="A1325" s="307" t="s">
        <v>1113</v>
      </c>
      <c r="B1325" s="290" t="s">
        <v>1662</v>
      </c>
      <c r="C1325" s="288" t="s">
        <v>71</v>
      </c>
      <c r="D1325" s="405">
        <v>1650</v>
      </c>
      <c r="E1325" s="404"/>
      <c r="F1325" s="312" t="s">
        <v>1598</v>
      </c>
      <c r="G1325" s="312" t="s">
        <v>1540</v>
      </c>
    </row>
    <row r="1326" spans="1:7" s="285" customFormat="1" x14ac:dyDescent="0.3">
      <c r="A1326" s="307" t="s">
        <v>1113</v>
      </c>
      <c r="B1326" s="290" t="s">
        <v>1663</v>
      </c>
      <c r="C1326" s="288" t="s">
        <v>71</v>
      </c>
      <c r="D1326" s="405">
        <v>10550</v>
      </c>
      <c r="E1326" s="404"/>
      <c r="F1326" s="312" t="s">
        <v>1598</v>
      </c>
      <c r="G1326" s="312" t="s">
        <v>1540</v>
      </c>
    </row>
    <row r="1327" spans="1:7" s="285" customFormat="1" x14ac:dyDescent="0.3">
      <c r="A1327" s="307" t="s">
        <v>1113</v>
      </c>
      <c r="B1327" s="290" t="s">
        <v>1664</v>
      </c>
      <c r="C1327" s="288" t="s">
        <v>71</v>
      </c>
      <c r="D1327" s="405">
        <v>6600</v>
      </c>
      <c r="E1327" s="404"/>
      <c r="F1327" s="312" t="s">
        <v>1598</v>
      </c>
      <c r="G1327" s="312" t="s">
        <v>1540</v>
      </c>
    </row>
    <row r="1328" spans="1:7" s="285" customFormat="1" x14ac:dyDescent="0.3">
      <c r="A1328" s="307" t="s">
        <v>1113</v>
      </c>
      <c r="B1328" s="290" t="s">
        <v>1665</v>
      </c>
      <c r="C1328" s="288" t="s">
        <v>71</v>
      </c>
      <c r="D1328" s="405">
        <v>3100</v>
      </c>
      <c r="E1328" s="404"/>
      <c r="F1328" s="312" t="s">
        <v>1598</v>
      </c>
      <c r="G1328" s="312" t="s">
        <v>1540</v>
      </c>
    </row>
    <row r="1329" spans="1:7" s="285" customFormat="1" x14ac:dyDescent="0.3">
      <c r="A1329" s="307" t="s">
        <v>1113</v>
      </c>
      <c r="B1329" s="290" t="s">
        <v>1666</v>
      </c>
      <c r="C1329" s="288" t="s">
        <v>71</v>
      </c>
      <c r="D1329" s="405">
        <v>2700</v>
      </c>
      <c r="E1329" s="404"/>
      <c r="F1329" s="312" t="s">
        <v>1598</v>
      </c>
      <c r="G1329" s="312" t="s">
        <v>1540</v>
      </c>
    </row>
    <row r="1330" spans="1:7" s="285" customFormat="1" x14ac:dyDescent="0.3">
      <c r="A1330" s="307" t="s">
        <v>1113</v>
      </c>
      <c r="B1330" s="290" t="s">
        <v>1667</v>
      </c>
      <c r="C1330" s="288" t="s">
        <v>71</v>
      </c>
      <c r="D1330" s="405">
        <v>6900</v>
      </c>
      <c r="E1330" s="404"/>
      <c r="F1330" s="312" t="s">
        <v>1598</v>
      </c>
      <c r="G1330" s="312" t="s">
        <v>1540</v>
      </c>
    </row>
    <row r="1331" spans="1:7" s="285" customFormat="1" x14ac:dyDescent="0.3">
      <c r="A1331" s="307" t="s">
        <v>1113</v>
      </c>
      <c r="B1331" s="290" t="s">
        <v>1668</v>
      </c>
      <c r="C1331" s="288" t="s">
        <v>71</v>
      </c>
      <c r="D1331" s="405">
        <v>48000</v>
      </c>
      <c r="E1331" s="404"/>
      <c r="F1331" s="312" t="s">
        <v>1598</v>
      </c>
      <c r="G1331" s="312" t="s">
        <v>1540</v>
      </c>
    </row>
    <row r="1332" spans="1:7" s="285" customFormat="1" x14ac:dyDescent="0.3">
      <c r="A1332" s="307" t="s">
        <v>1113</v>
      </c>
      <c r="B1332" s="290" t="s">
        <v>1669</v>
      </c>
      <c r="C1332" s="288" t="s">
        <v>71</v>
      </c>
      <c r="D1332" s="405">
        <v>11300</v>
      </c>
      <c r="E1332" s="404"/>
      <c r="F1332" s="312" t="s">
        <v>1598</v>
      </c>
      <c r="G1332" s="312" t="s">
        <v>1540</v>
      </c>
    </row>
    <row r="1333" spans="1:7" s="285" customFormat="1" x14ac:dyDescent="0.3">
      <c r="A1333" s="307" t="s">
        <v>1113</v>
      </c>
      <c r="B1333" s="290" t="s">
        <v>1670</v>
      </c>
      <c r="C1333" s="288" t="s">
        <v>71</v>
      </c>
      <c r="D1333" s="405">
        <v>2600</v>
      </c>
      <c r="E1333" s="404"/>
      <c r="F1333" s="312" t="s">
        <v>1598</v>
      </c>
      <c r="G1333" s="312" t="s">
        <v>1540</v>
      </c>
    </row>
    <row r="1334" spans="1:7" s="285" customFormat="1" x14ac:dyDescent="0.3">
      <c r="A1334" s="307" t="s">
        <v>1113</v>
      </c>
      <c r="B1334" s="290" t="s">
        <v>1671</v>
      </c>
      <c r="C1334" s="288" t="s">
        <v>71</v>
      </c>
      <c r="D1334" s="405">
        <v>36000</v>
      </c>
      <c r="E1334" s="404"/>
      <c r="F1334" s="312" t="s">
        <v>1598</v>
      </c>
      <c r="G1334" s="312" t="s">
        <v>1540</v>
      </c>
    </row>
    <row r="1335" spans="1:7" s="285" customFormat="1" x14ac:dyDescent="0.3">
      <c r="A1335" s="307" t="s">
        <v>1113</v>
      </c>
      <c r="B1335" s="290" t="s">
        <v>1672</v>
      </c>
      <c r="C1335" s="288" t="s">
        <v>71</v>
      </c>
      <c r="D1335" s="405">
        <v>6290.06</v>
      </c>
      <c r="E1335" s="404"/>
      <c r="F1335" s="312" t="s">
        <v>1598</v>
      </c>
      <c r="G1335" s="312" t="s">
        <v>1540</v>
      </c>
    </row>
    <row r="1336" spans="1:7" s="285" customFormat="1" x14ac:dyDescent="0.3">
      <c r="A1336" s="307" t="s">
        <v>1113</v>
      </c>
      <c r="B1336" s="290" t="s">
        <v>1673</v>
      </c>
      <c r="C1336" s="288" t="s">
        <v>71</v>
      </c>
      <c r="D1336" s="405">
        <v>6038.01</v>
      </c>
      <c r="E1336" s="404"/>
      <c r="F1336" s="312" t="s">
        <v>1598</v>
      </c>
      <c r="G1336" s="312" t="s">
        <v>1540</v>
      </c>
    </row>
    <row r="1337" spans="1:7" s="285" customFormat="1" x14ac:dyDescent="0.3">
      <c r="A1337" s="307" t="s">
        <v>1113</v>
      </c>
      <c r="B1337" s="290" t="s">
        <v>1674</v>
      </c>
      <c r="C1337" s="288" t="s">
        <v>71</v>
      </c>
      <c r="D1337" s="405">
        <v>11388.6</v>
      </c>
      <c r="E1337" s="404"/>
      <c r="F1337" s="312" t="s">
        <v>1598</v>
      </c>
      <c r="G1337" s="312" t="s">
        <v>1540</v>
      </c>
    </row>
    <row r="1338" spans="1:7" s="285" customFormat="1" x14ac:dyDescent="0.3">
      <c r="A1338" s="307" t="s">
        <v>1113</v>
      </c>
      <c r="B1338" s="290" t="s">
        <v>1675</v>
      </c>
      <c r="C1338" s="288" t="s">
        <v>71</v>
      </c>
      <c r="D1338" s="405">
        <v>86936.4</v>
      </c>
      <c r="E1338" s="404"/>
      <c r="F1338" s="312" t="s">
        <v>1598</v>
      </c>
      <c r="G1338" s="312" t="s">
        <v>1540</v>
      </c>
    </row>
    <row r="1339" spans="1:7" s="285" customFormat="1" x14ac:dyDescent="0.3">
      <c r="A1339" s="307" t="s">
        <v>1113</v>
      </c>
      <c r="B1339" s="290" t="s">
        <v>1675</v>
      </c>
      <c r="C1339" s="288" t="s">
        <v>71</v>
      </c>
      <c r="D1339" s="405">
        <v>86936.4</v>
      </c>
      <c r="E1339" s="404"/>
      <c r="F1339" s="312" t="s">
        <v>1598</v>
      </c>
      <c r="G1339" s="312" t="s">
        <v>1540</v>
      </c>
    </row>
    <row r="1340" spans="1:7" s="285" customFormat="1" x14ac:dyDescent="0.3">
      <c r="A1340" s="307" t="s">
        <v>1113</v>
      </c>
      <c r="B1340" s="290" t="s">
        <v>1676</v>
      </c>
      <c r="C1340" s="288" t="s">
        <v>71</v>
      </c>
      <c r="D1340" s="405">
        <v>3352.4</v>
      </c>
      <c r="E1340" s="404"/>
      <c r="F1340" s="312" t="s">
        <v>1598</v>
      </c>
      <c r="G1340" s="312" t="s">
        <v>1540</v>
      </c>
    </row>
    <row r="1341" spans="1:7" s="285" customFormat="1" x14ac:dyDescent="0.3">
      <c r="A1341" s="307" t="s">
        <v>1113</v>
      </c>
      <c r="B1341" s="290" t="s">
        <v>1677</v>
      </c>
      <c r="C1341" s="288" t="s">
        <v>71</v>
      </c>
      <c r="D1341" s="405">
        <v>26000</v>
      </c>
      <c r="E1341" s="404"/>
      <c r="F1341" s="312" t="s">
        <v>1598</v>
      </c>
      <c r="G1341" s="312" t="s">
        <v>1540</v>
      </c>
    </row>
    <row r="1342" spans="1:7" s="285" customFormat="1" x14ac:dyDescent="0.3">
      <c r="A1342" s="307" t="s">
        <v>1113</v>
      </c>
      <c r="B1342" s="290" t="s">
        <v>1678</v>
      </c>
      <c r="C1342" s="288" t="s">
        <v>71</v>
      </c>
      <c r="D1342" s="405">
        <v>31760.400000000001</v>
      </c>
      <c r="E1342" s="404"/>
      <c r="F1342" s="312" t="s">
        <v>1598</v>
      </c>
      <c r="G1342" s="312" t="s">
        <v>1540</v>
      </c>
    </row>
    <row r="1343" spans="1:7" s="285" customFormat="1" x14ac:dyDescent="0.3">
      <c r="A1343" s="307" t="s">
        <v>1113</v>
      </c>
      <c r="B1343" s="290" t="s">
        <v>1679</v>
      </c>
      <c r="C1343" s="288" t="s">
        <v>71</v>
      </c>
      <c r="D1343" s="405">
        <v>517.54</v>
      </c>
      <c r="E1343" s="404"/>
      <c r="F1343" s="312" t="s">
        <v>1598</v>
      </c>
      <c r="G1343" s="312" t="s">
        <v>1540</v>
      </c>
    </row>
    <row r="1344" spans="1:7" s="285" customFormat="1" x14ac:dyDescent="0.3">
      <c r="A1344" s="307" t="s">
        <v>1113</v>
      </c>
      <c r="B1344" s="290" t="s">
        <v>1680</v>
      </c>
      <c r="C1344" s="288" t="s">
        <v>71</v>
      </c>
      <c r="D1344" s="405">
        <v>72.45</v>
      </c>
      <c r="E1344" s="404"/>
      <c r="F1344" s="312" t="s">
        <v>1598</v>
      </c>
      <c r="G1344" s="312" t="s">
        <v>1540</v>
      </c>
    </row>
    <row r="1345" spans="1:7" s="285" customFormat="1" x14ac:dyDescent="0.3">
      <c r="A1345" s="307" t="s">
        <v>1113</v>
      </c>
      <c r="B1345" s="290" t="s">
        <v>1681</v>
      </c>
      <c r="C1345" s="288" t="s">
        <v>71</v>
      </c>
      <c r="D1345" s="405">
        <v>16347.6</v>
      </c>
      <c r="E1345" s="404"/>
      <c r="F1345" s="312" t="s">
        <v>1598</v>
      </c>
      <c r="G1345" s="312" t="s">
        <v>1540</v>
      </c>
    </row>
    <row r="1346" spans="1:7" s="285" customFormat="1" x14ac:dyDescent="0.3">
      <c r="A1346" s="307" t="s">
        <v>1113</v>
      </c>
      <c r="B1346" s="290" t="s">
        <v>1682</v>
      </c>
      <c r="C1346" s="288" t="s">
        <v>71</v>
      </c>
      <c r="D1346" s="405">
        <v>52531.199999999997</v>
      </c>
      <c r="E1346" s="404"/>
      <c r="F1346" s="312" t="s">
        <v>1598</v>
      </c>
      <c r="G1346" s="312" t="s">
        <v>1540</v>
      </c>
    </row>
    <row r="1347" spans="1:7" s="285" customFormat="1" x14ac:dyDescent="0.3">
      <c r="A1347" s="307" t="s">
        <v>1113</v>
      </c>
      <c r="B1347" s="290" t="s">
        <v>1683</v>
      </c>
      <c r="C1347" s="288" t="s">
        <v>71</v>
      </c>
      <c r="D1347" s="405">
        <v>41248.620000000003</v>
      </c>
      <c r="E1347" s="404"/>
      <c r="F1347" s="312" t="s">
        <v>1598</v>
      </c>
      <c r="G1347" s="312" t="s">
        <v>1540</v>
      </c>
    </row>
    <row r="1348" spans="1:7" s="285" customFormat="1" x14ac:dyDescent="0.3">
      <c r="A1348" s="307" t="s">
        <v>1113</v>
      </c>
      <c r="B1348" s="290" t="s">
        <v>1684</v>
      </c>
      <c r="C1348" s="288" t="s">
        <v>71</v>
      </c>
      <c r="D1348" s="405">
        <v>35550</v>
      </c>
      <c r="E1348" s="404"/>
      <c r="F1348" s="312" t="s">
        <v>1598</v>
      </c>
      <c r="G1348" s="312" t="s">
        <v>1540</v>
      </c>
    </row>
    <row r="1349" spans="1:7" s="285" customFormat="1" x14ac:dyDescent="0.3">
      <c r="A1349" s="307" t="s">
        <v>1113</v>
      </c>
      <c r="B1349" s="290" t="s">
        <v>1685</v>
      </c>
      <c r="C1349" s="288" t="s">
        <v>71</v>
      </c>
      <c r="D1349" s="405">
        <v>2162</v>
      </c>
      <c r="E1349" s="404"/>
      <c r="F1349" s="312" t="s">
        <v>1598</v>
      </c>
      <c r="G1349" s="312" t="s">
        <v>1540</v>
      </c>
    </row>
    <row r="1350" spans="1:7" s="285" customFormat="1" x14ac:dyDescent="0.3">
      <c r="A1350" s="307" t="s">
        <v>1113</v>
      </c>
      <c r="B1350" s="290" t="s">
        <v>1686</v>
      </c>
      <c r="C1350" s="288" t="s">
        <v>71</v>
      </c>
      <c r="D1350" s="405">
        <v>200</v>
      </c>
      <c r="E1350" s="404"/>
      <c r="F1350" s="312" t="s">
        <v>1598</v>
      </c>
      <c r="G1350" s="312" t="s">
        <v>1540</v>
      </c>
    </row>
    <row r="1351" spans="1:7" s="285" customFormat="1" x14ac:dyDescent="0.3">
      <c r="A1351" s="307" t="s">
        <v>1113</v>
      </c>
      <c r="B1351" s="290" t="s">
        <v>1687</v>
      </c>
      <c r="C1351" s="288" t="s">
        <v>71</v>
      </c>
      <c r="D1351" s="405">
        <v>312</v>
      </c>
      <c r="E1351" s="404"/>
      <c r="F1351" s="312" t="s">
        <v>1598</v>
      </c>
      <c r="G1351" s="312" t="s">
        <v>1540</v>
      </c>
    </row>
    <row r="1352" spans="1:7" s="285" customFormat="1" x14ac:dyDescent="0.3">
      <c r="A1352" s="307" t="s">
        <v>1113</v>
      </c>
      <c r="B1352" s="290" t="s">
        <v>1686</v>
      </c>
      <c r="C1352" s="288" t="s">
        <v>71</v>
      </c>
      <c r="D1352" s="405">
        <v>600</v>
      </c>
      <c r="E1352" s="404"/>
      <c r="F1352" s="312" t="s">
        <v>1598</v>
      </c>
      <c r="G1352" s="312" t="s">
        <v>1540</v>
      </c>
    </row>
    <row r="1353" spans="1:7" s="285" customFormat="1" x14ac:dyDescent="0.3">
      <c r="A1353" s="307" t="s">
        <v>1113</v>
      </c>
      <c r="B1353" s="290" t="s">
        <v>1688</v>
      </c>
      <c r="C1353" s="288" t="s">
        <v>71</v>
      </c>
      <c r="D1353" s="405">
        <v>1532</v>
      </c>
      <c r="E1353" s="404"/>
      <c r="F1353" s="312" t="s">
        <v>1598</v>
      </c>
      <c r="G1353" s="312" t="s">
        <v>1540</v>
      </c>
    </row>
    <row r="1354" spans="1:7" s="285" customFormat="1" x14ac:dyDescent="0.3">
      <c r="A1354" s="307" t="s">
        <v>1113</v>
      </c>
      <c r="B1354" s="290" t="s">
        <v>1689</v>
      </c>
      <c r="C1354" s="288" t="s">
        <v>71</v>
      </c>
      <c r="D1354" s="405">
        <v>9998</v>
      </c>
      <c r="E1354" s="404"/>
      <c r="F1354" s="312" t="s">
        <v>1598</v>
      </c>
      <c r="G1354" s="312" t="s">
        <v>1540</v>
      </c>
    </row>
    <row r="1355" spans="1:7" s="285" customFormat="1" x14ac:dyDescent="0.3">
      <c r="A1355" s="307" t="s">
        <v>1113</v>
      </c>
      <c r="B1355" s="290" t="s">
        <v>1690</v>
      </c>
      <c r="C1355" s="288" t="s">
        <v>71</v>
      </c>
      <c r="D1355" s="405">
        <v>2165.89</v>
      </c>
      <c r="E1355" s="404"/>
      <c r="F1355" s="312" t="s">
        <v>1598</v>
      </c>
      <c r="G1355" s="312" t="s">
        <v>1540</v>
      </c>
    </row>
    <row r="1356" spans="1:7" s="285" customFormat="1" x14ac:dyDescent="0.3">
      <c r="A1356" s="307" t="s">
        <v>1113</v>
      </c>
      <c r="B1356" s="290" t="s">
        <v>1691</v>
      </c>
      <c r="C1356" s="288" t="s">
        <v>71</v>
      </c>
      <c r="D1356" s="405">
        <v>200</v>
      </c>
      <c r="E1356" s="404"/>
      <c r="F1356" s="312" t="s">
        <v>1598</v>
      </c>
      <c r="G1356" s="312" t="s">
        <v>1540</v>
      </c>
    </row>
    <row r="1357" spans="1:7" s="285" customFormat="1" x14ac:dyDescent="0.3">
      <c r="A1357" s="307" t="s">
        <v>1113</v>
      </c>
      <c r="B1357" s="290" t="s">
        <v>1692</v>
      </c>
      <c r="C1357" s="288" t="s">
        <v>71</v>
      </c>
      <c r="D1357" s="405">
        <v>20000</v>
      </c>
      <c r="E1357" s="404"/>
      <c r="F1357" s="312" t="s">
        <v>1598</v>
      </c>
      <c r="G1357" s="312" t="s">
        <v>1540</v>
      </c>
    </row>
    <row r="1358" spans="1:7" s="285" customFormat="1" x14ac:dyDescent="0.3">
      <c r="A1358" s="307" t="s">
        <v>1113</v>
      </c>
      <c r="B1358" s="290" t="s">
        <v>1691</v>
      </c>
      <c r="C1358" s="288" t="s">
        <v>71</v>
      </c>
      <c r="D1358" s="405">
        <v>200</v>
      </c>
      <c r="E1358" s="404"/>
      <c r="F1358" s="312" t="s">
        <v>1598</v>
      </c>
      <c r="G1358" s="312" t="s">
        <v>1540</v>
      </c>
    </row>
    <row r="1359" spans="1:7" s="285" customFormat="1" x14ac:dyDescent="0.3">
      <c r="A1359" s="307" t="s">
        <v>1113</v>
      </c>
      <c r="B1359" s="290" t="s">
        <v>1693</v>
      </c>
      <c r="C1359" s="288" t="s">
        <v>71</v>
      </c>
      <c r="D1359" s="405">
        <v>2810.1</v>
      </c>
      <c r="E1359" s="404"/>
      <c r="F1359" s="312" t="s">
        <v>1598</v>
      </c>
      <c r="G1359" s="312" t="s">
        <v>1540</v>
      </c>
    </row>
    <row r="1360" spans="1:7" s="285" customFormat="1" x14ac:dyDescent="0.3">
      <c r="A1360" s="307" t="s">
        <v>1113</v>
      </c>
      <c r="B1360" s="290" t="s">
        <v>1694</v>
      </c>
      <c r="C1360" s="288" t="s">
        <v>71</v>
      </c>
      <c r="D1360" s="405">
        <v>910</v>
      </c>
      <c r="E1360" s="404"/>
      <c r="F1360" s="312" t="s">
        <v>1598</v>
      </c>
      <c r="G1360" s="312" t="s">
        <v>1540</v>
      </c>
    </row>
    <row r="1361" spans="1:7" s="285" customFormat="1" x14ac:dyDescent="0.3">
      <c r="A1361" s="307" t="s">
        <v>1113</v>
      </c>
      <c r="B1361" s="290" t="s">
        <v>1695</v>
      </c>
      <c r="C1361" s="288" t="s">
        <v>71</v>
      </c>
      <c r="D1361" s="405">
        <v>3520.5</v>
      </c>
      <c r="E1361" s="404"/>
      <c r="F1361" s="312" t="s">
        <v>1598</v>
      </c>
      <c r="G1361" s="312" t="s">
        <v>1540</v>
      </c>
    </row>
    <row r="1362" spans="1:7" s="285" customFormat="1" x14ac:dyDescent="0.3">
      <c r="A1362" s="307" t="s">
        <v>1113</v>
      </c>
      <c r="B1362" s="290" t="s">
        <v>1696</v>
      </c>
      <c r="C1362" s="288" t="s">
        <v>71</v>
      </c>
      <c r="D1362" s="405">
        <v>1850</v>
      </c>
      <c r="E1362" s="404"/>
      <c r="F1362" s="312" t="s">
        <v>1598</v>
      </c>
      <c r="G1362" s="312" t="s">
        <v>1540</v>
      </c>
    </row>
    <row r="1363" spans="1:7" s="285" customFormat="1" x14ac:dyDescent="0.3">
      <c r="A1363" s="307" t="s">
        <v>1113</v>
      </c>
      <c r="B1363" s="290" t="s">
        <v>1697</v>
      </c>
      <c r="C1363" s="288" t="s">
        <v>71</v>
      </c>
      <c r="D1363" s="405">
        <v>3975</v>
      </c>
      <c r="E1363" s="404"/>
      <c r="F1363" s="312" t="s">
        <v>1598</v>
      </c>
      <c r="G1363" s="312" t="s">
        <v>1540</v>
      </c>
    </row>
    <row r="1364" spans="1:7" s="285" customFormat="1" x14ac:dyDescent="0.3">
      <c r="A1364" s="307" t="s">
        <v>1113</v>
      </c>
      <c r="B1364" s="290" t="s">
        <v>1698</v>
      </c>
      <c r="C1364" s="288" t="s">
        <v>71</v>
      </c>
      <c r="D1364" s="405">
        <v>4750</v>
      </c>
      <c r="E1364" s="404"/>
      <c r="F1364" s="312" t="s">
        <v>1598</v>
      </c>
      <c r="G1364" s="312" t="s">
        <v>1540</v>
      </c>
    </row>
    <row r="1365" spans="1:7" s="285" customFormat="1" x14ac:dyDescent="0.3">
      <c r="A1365" s="307" t="s">
        <v>1113</v>
      </c>
      <c r="B1365" s="290" t="s">
        <v>1699</v>
      </c>
      <c r="C1365" s="288" t="s">
        <v>71</v>
      </c>
      <c r="D1365" s="405">
        <v>1410</v>
      </c>
      <c r="E1365" s="404"/>
      <c r="F1365" s="312" t="s">
        <v>1598</v>
      </c>
      <c r="G1365" s="312" t="s">
        <v>1540</v>
      </c>
    </row>
    <row r="1366" spans="1:7" s="285" customFormat="1" x14ac:dyDescent="0.3">
      <c r="A1366" s="307" t="s">
        <v>1113</v>
      </c>
      <c r="B1366" s="290" t="s">
        <v>1700</v>
      </c>
      <c r="C1366" s="288" t="s">
        <v>71</v>
      </c>
      <c r="D1366" s="405">
        <v>782.6</v>
      </c>
      <c r="E1366" s="404"/>
      <c r="F1366" s="312" t="s">
        <v>1598</v>
      </c>
      <c r="G1366" s="312" t="s">
        <v>1540</v>
      </c>
    </row>
    <row r="1367" spans="1:7" s="285" customFormat="1" x14ac:dyDescent="0.3">
      <c r="A1367" s="307" t="s">
        <v>1113</v>
      </c>
      <c r="B1367" s="290" t="s">
        <v>1691</v>
      </c>
      <c r="C1367" s="288" t="s">
        <v>71</v>
      </c>
      <c r="D1367" s="405">
        <v>200</v>
      </c>
      <c r="E1367" s="404"/>
      <c r="F1367" s="312" t="s">
        <v>1598</v>
      </c>
      <c r="G1367" s="312" t="s">
        <v>1540</v>
      </c>
    </row>
    <row r="1368" spans="1:7" s="285" customFormat="1" x14ac:dyDescent="0.3">
      <c r="A1368" s="307" t="s">
        <v>1113</v>
      </c>
      <c r="B1368" s="290" t="s">
        <v>1701</v>
      </c>
      <c r="C1368" s="288" t="s">
        <v>71</v>
      </c>
      <c r="D1368" s="405">
        <v>182.4</v>
      </c>
      <c r="E1368" s="404"/>
      <c r="F1368" s="312" t="s">
        <v>1598</v>
      </c>
      <c r="G1368" s="312" t="s">
        <v>1540</v>
      </c>
    </row>
    <row r="1369" spans="1:7" s="285" customFormat="1" x14ac:dyDescent="0.3">
      <c r="A1369" s="307" t="s">
        <v>1113</v>
      </c>
      <c r="B1369" s="290" t="s">
        <v>1699</v>
      </c>
      <c r="C1369" s="288" t="s">
        <v>71</v>
      </c>
      <c r="D1369" s="405">
        <v>1410</v>
      </c>
      <c r="E1369" s="404"/>
      <c r="F1369" s="312" t="s">
        <v>1598</v>
      </c>
      <c r="G1369" s="312" t="s">
        <v>1540</v>
      </c>
    </row>
    <row r="1370" spans="1:7" s="285" customFormat="1" x14ac:dyDescent="0.3">
      <c r="A1370" s="307" t="s">
        <v>1113</v>
      </c>
      <c r="B1370" s="290" t="s">
        <v>1702</v>
      </c>
      <c r="C1370" s="288" t="s">
        <v>71</v>
      </c>
      <c r="D1370" s="405">
        <v>1624.99</v>
      </c>
      <c r="E1370" s="404"/>
      <c r="F1370" s="312" t="s">
        <v>1598</v>
      </c>
      <c r="G1370" s="312" t="s">
        <v>1540</v>
      </c>
    </row>
    <row r="1371" spans="1:7" s="285" customFormat="1" x14ac:dyDescent="0.3">
      <c r="A1371" s="307" t="s">
        <v>1113</v>
      </c>
      <c r="B1371" s="290" t="s">
        <v>1703</v>
      </c>
      <c r="C1371" s="288" t="s">
        <v>71</v>
      </c>
      <c r="D1371" s="405">
        <v>5590</v>
      </c>
      <c r="E1371" s="404"/>
      <c r="F1371" s="312" t="s">
        <v>1598</v>
      </c>
      <c r="G1371" s="312" t="s">
        <v>1540</v>
      </c>
    </row>
    <row r="1372" spans="1:7" s="285" customFormat="1" x14ac:dyDescent="0.3">
      <c r="A1372" s="307" t="s">
        <v>1113</v>
      </c>
      <c r="B1372" s="290" t="s">
        <v>1704</v>
      </c>
      <c r="C1372" s="288" t="s">
        <v>71</v>
      </c>
      <c r="D1372" s="405">
        <v>2780</v>
      </c>
      <c r="E1372" s="404"/>
      <c r="F1372" s="312" t="s">
        <v>1598</v>
      </c>
      <c r="G1372" s="312" t="s">
        <v>1540</v>
      </c>
    </row>
    <row r="1373" spans="1:7" s="285" customFormat="1" x14ac:dyDescent="0.3">
      <c r="A1373" s="307" t="s">
        <v>1113</v>
      </c>
      <c r="B1373" s="290" t="s">
        <v>1704</v>
      </c>
      <c r="C1373" s="288" t="s">
        <v>71</v>
      </c>
      <c r="D1373" s="405">
        <v>2780</v>
      </c>
      <c r="E1373" s="404"/>
      <c r="F1373" s="312" t="s">
        <v>1598</v>
      </c>
      <c r="G1373" s="312" t="s">
        <v>1540</v>
      </c>
    </row>
    <row r="1374" spans="1:7" s="285" customFormat="1" x14ac:dyDescent="0.3">
      <c r="A1374" s="307" t="s">
        <v>1113</v>
      </c>
      <c r="B1374" s="290" t="s">
        <v>1704</v>
      </c>
      <c r="C1374" s="288" t="s">
        <v>71</v>
      </c>
      <c r="D1374" s="405">
        <v>2780</v>
      </c>
      <c r="E1374" s="404"/>
      <c r="F1374" s="312" t="s">
        <v>1598</v>
      </c>
      <c r="G1374" s="312" t="s">
        <v>1540</v>
      </c>
    </row>
    <row r="1375" spans="1:7" s="285" customFormat="1" x14ac:dyDescent="0.3">
      <c r="A1375" s="307" t="s">
        <v>1113</v>
      </c>
      <c r="B1375" s="290" t="s">
        <v>1704</v>
      </c>
      <c r="C1375" s="288" t="s">
        <v>71</v>
      </c>
      <c r="D1375" s="405">
        <v>2780</v>
      </c>
      <c r="E1375" s="404"/>
      <c r="F1375" s="312" t="s">
        <v>1598</v>
      </c>
      <c r="G1375" s="312" t="s">
        <v>1540</v>
      </c>
    </row>
    <row r="1376" spans="1:7" s="285" customFormat="1" x14ac:dyDescent="0.3">
      <c r="A1376" s="307" t="s">
        <v>1113</v>
      </c>
      <c r="B1376" s="290" t="s">
        <v>1704</v>
      </c>
      <c r="C1376" s="288" t="s">
        <v>71</v>
      </c>
      <c r="D1376" s="405">
        <v>5560</v>
      </c>
      <c r="E1376" s="404"/>
      <c r="F1376" s="312" t="s">
        <v>1598</v>
      </c>
      <c r="G1376" s="312" t="s">
        <v>1540</v>
      </c>
    </row>
    <row r="1377" spans="1:7" s="285" customFormat="1" x14ac:dyDescent="0.3">
      <c r="A1377" s="307" t="s">
        <v>1113</v>
      </c>
      <c r="B1377" s="290" t="s">
        <v>1704</v>
      </c>
      <c r="C1377" s="288" t="s">
        <v>71</v>
      </c>
      <c r="D1377" s="405">
        <v>4019</v>
      </c>
      <c r="E1377" s="404"/>
      <c r="F1377" s="312" t="s">
        <v>1598</v>
      </c>
      <c r="G1377" s="312" t="s">
        <v>1540</v>
      </c>
    </row>
    <row r="1378" spans="1:7" s="285" customFormat="1" x14ac:dyDescent="0.3">
      <c r="A1378" s="307" t="s">
        <v>1113</v>
      </c>
      <c r="B1378" s="290" t="s">
        <v>1704</v>
      </c>
      <c r="C1378" s="288" t="s">
        <v>71</v>
      </c>
      <c r="D1378" s="405">
        <v>2780</v>
      </c>
      <c r="E1378" s="404"/>
      <c r="F1378" s="312" t="s">
        <v>1598</v>
      </c>
      <c r="G1378" s="312" t="s">
        <v>1540</v>
      </c>
    </row>
    <row r="1379" spans="1:7" s="285" customFormat="1" x14ac:dyDescent="0.3">
      <c r="A1379" s="307" t="s">
        <v>1113</v>
      </c>
      <c r="B1379" s="290" t="s">
        <v>1704</v>
      </c>
      <c r="C1379" s="288" t="s">
        <v>71</v>
      </c>
      <c r="D1379" s="405">
        <v>2780</v>
      </c>
      <c r="E1379" s="404"/>
      <c r="F1379" s="312" t="s">
        <v>1598</v>
      </c>
      <c r="G1379" s="312" t="s">
        <v>1540</v>
      </c>
    </row>
    <row r="1380" spans="1:7" s="285" customFormat="1" x14ac:dyDescent="0.3">
      <c r="A1380" s="307" t="s">
        <v>1113</v>
      </c>
      <c r="B1380" s="290" t="s">
        <v>1704</v>
      </c>
      <c r="C1380" s="288" t="s">
        <v>71</v>
      </c>
      <c r="D1380" s="405">
        <v>2780</v>
      </c>
      <c r="E1380" s="404"/>
      <c r="F1380" s="312" t="s">
        <v>1598</v>
      </c>
      <c r="G1380" s="312" t="s">
        <v>1540</v>
      </c>
    </row>
    <row r="1381" spans="1:7" s="285" customFormat="1" x14ac:dyDescent="0.3">
      <c r="A1381" s="307" t="s">
        <v>1113</v>
      </c>
      <c r="B1381" s="290" t="s">
        <v>1705</v>
      </c>
      <c r="C1381" s="288" t="s">
        <v>71</v>
      </c>
      <c r="D1381" s="405">
        <v>300</v>
      </c>
      <c r="E1381" s="404"/>
      <c r="F1381" s="312" t="s">
        <v>1598</v>
      </c>
      <c r="G1381" s="312" t="s">
        <v>1540</v>
      </c>
    </row>
    <row r="1382" spans="1:7" s="285" customFormat="1" x14ac:dyDescent="0.3">
      <c r="A1382" s="307" t="s">
        <v>1113</v>
      </c>
      <c r="B1382" s="290" t="s">
        <v>1706</v>
      </c>
      <c r="C1382" s="288" t="s">
        <v>71</v>
      </c>
      <c r="D1382" s="405">
        <v>630</v>
      </c>
      <c r="E1382" s="404"/>
      <c r="F1382" s="312" t="s">
        <v>1598</v>
      </c>
      <c r="G1382" s="312" t="s">
        <v>1540</v>
      </c>
    </row>
    <row r="1383" spans="1:7" s="285" customFormat="1" x14ac:dyDescent="0.3">
      <c r="A1383" s="307" t="s">
        <v>1113</v>
      </c>
      <c r="B1383" s="290" t="s">
        <v>1707</v>
      </c>
      <c r="C1383" s="288" t="s">
        <v>71</v>
      </c>
      <c r="D1383" s="405">
        <v>396</v>
      </c>
      <c r="E1383" s="404"/>
      <c r="F1383" s="312" t="s">
        <v>1598</v>
      </c>
      <c r="G1383" s="312" t="s">
        <v>1540</v>
      </c>
    </row>
    <row r="1384" spans="1:7" s="285" customFormat="1" x14ac:dyDescent="0.3">
      <c r="A1384" s="307" t="s">
        <v>1113</v>
      </c>
      <c r="B1384" s="290" t="s">
        <v>1708</v>
      </c>
      <c r="C1384" s="288" t="s">
        <v>71</v>
      </c>
      <c r="D1384" s="405">
        <v>1133.53</v>
      </c>
      <c r="E1384" s="404"/>
      <c r="F1384" s="312" t="s">
        <v>1598</v>
      </c>
      <c r="G1384" s="312" t="s">
        <v>1540</v>
      </c>
    </row>
    <row r="1385" spans="1:7" s="285" customFormat="1" x14ac:dyDescent="0.3">
      <c r="A1385" s="307" t="s">
        <v>1113</v>
      </c>
      <c r="B1385" s="290" t="s">
        <v>1709</v>
      </c>
      <c r="C1385" s="288" t="s">
        <v>71</v>
      </c>
      <c r="D1385" s="405">
        <v>14654.7</v>
      </c>
      <c r="E1385" s="404"/>
      <c r="F1385" s="312" t="s">
        <v>1598</v>
      </c>
      <c r="G1385" s="312" t="s">
        <v>1540</v>
      </c>
    </row>
    <row r="1386" spans="1:7" s="285" customFormat="1" x14ac:dyDescent="0.3">
      <c r="A1386" s="307" t="s">
        <v>1113</v>
      </c>
      <c r="B1386" s="290" t="s">
        <v>1710</v>
      </c>
      <c r="C1386" s="288" t="s">
        <v>71</v>
      </c>
      <c r="D1386" s="405">
        <v>1000</v>
      </c>
      <c r="E1386" s="404"/>
      <c r="F1386" s="312" t="s">
        <v>1598</v>
      </c>
      <c r="G1386" s="312" t="s">
        <v>1540</v>
      </c>
    </row>
    <row r="1387" spans="1:7" s="285" customFormat="1" x14ac:dyDescent="0.3">
      <c r="A1387" s="307" t="s">
        <v>1113</v>
      </c>
      <c r="B1387" s="290" t="s">
        <v>1711</v>
      </c>
      <c r="C1387" s="288" t="s">
        <v>71</v>
      </c>
      <c r="D1387" s="405">
        <v>185.6</v>
      </c>
      <c r="E1387" s="404"/>
      <c r="F1387" s="312" t="s">
        <v>1598</v>
      </c>
      <c r="G1387" s="312" t="s">
        <v>1540</v>
      </c>
    </row>
    <row r="1388" spans="1:7" s="285" customFormat="1" x14ac:dyDescent="0.3">
      <c r="A1388" s="307" t="s">
        <v>1113</v>
      </c>
      <c r="B1388" s="290" t="s">
        <v>1712</v>
      </c>
      <c r="C1388" s="288" t="s">
        <v>71</v>
      </c>
      <c r="D1388" s="405">
        <v>3000</v>
      </c>
      <c r="E1388" s="404"/>
      <c r="F1388" s="312" t="s">
        <v>1598</v>
      </c>
      <c r="G1388" s="312" t="s">
        <v>1540</v>
      </c>
    </row>
    <row r="1389" spans="1:7" s="285" customFormat="1" x14ac:dyDescent="0.3">
      <c r="A1389" s="307" t="s">
        <v>1113</v>
      </c>
      <c r="B1389" s="290" t="s">
        <v>1713</v>
      </c>
      <c r="C1389" s="288" t="s">
        <v>71</v>
      </c>
      <c r="D1389" s="405">
        <v>62564.13</v>
      </c>
      <c r="E1389" s="404"/>
      <c r="F1389" s="312" t="s">
        <v>1598</v>
      </c>
      <c r="G1389" s="312" t="s">
        <v>1540</v>
      </c>
    </row>
    <row r="1390" spans="1:7" s="285" customFormat="1" x14ac:dyDescent="0.3">
      <c r="A1390" s="307" t="s">
        <v>1113</v>
      </c>
      <c r="B1390" s="290" t="s">
        <v>1714</v>
      </c>
      <c r="C1390" s="288" t="s">
        <v>71</v>
      </c>
      <c r="D1390" s="405">
        <v>476.36</v>
      </c>
      <c r="E1390" s="404"/>
      <c r="F1390" s="312" t="s">
        <v>1598</v>
      </c>
      <c r="G1390" s="312" t="s">
        <v>1540</v>
      </c>
    </row>
    <row r="1391" spans="1:7" s="285" customFormat="1" x14ac:dyDescent="0.3">
      <c r="A1391" s="307" t="s">
        <v>1113</v>
      </c>
      <c r="B1391" s="290" t="s">
        <v>1715</v>
      </c>
      <c r="C1391" s="288" t="s">
        <v>71</v>
      </c>
      <c r="D1391" s="405">
        <v>22999.35</v>
      </c>
      <c r="E1391" s="404"/>
      <c r="F1391" s="312" t="s">
        <v>1598</v>
      </c>
      <c r="G1391" s="312" t="s">
        <v>1540</v>
      </c>
    </row>
    <row r="1392" spans="1:7" s="285" customFormat="1" x14ac:dyDescent="0.3">
      <c r="A1392" s="307" t="s">
        <v>1113</v>
      </c>
      <c r="B1392" s="290" t="s">
        <v>1716</v>
      </c>
      <c r="C1392" s="288" t="s">
        <v>71</v>
      </c>
      <c r="D1392" s="405">
        <v>540</v>
      </c>
      <c r="E1392" s="404"/>
      <c r="F1392" s="312" t="s">
        <v>1598</v>
      </c>
      <c r="G1392" s="312" t="s">
        <v>1540</v>
      </c>
    </row>
    <row r="1393" spans="1:7" s="285" customFormat="1" x14ac:dyDescent="0.3">
      <c r="A1393" s="307" t="s">
        <v>1113</v>
      </c>
      <c r="B1393" s="290" t="s">
        <v>1717</v>
      </c>
      <c r="C1393" s="288" t="s">
        <v>71</v>
      </c>
      <c r="D1393" s="405">
        <v>2029.2</v>
      </c>
      <c r="E1393" s="404"/>
      <c r="F1393" s="312" t="s">
        <v>1598</v>
      </c>
      <c r="G1393" s="312" t="s">
        <v>1540</v>
      </c>
    </row>
    <row r="1394" spans="1:7" s="285" customFormat="1" x14ac:dyDescent="0.3">
      <c r="A1394" s="307" t="s">
        <v>1113</v>
      </c>
      <c r="B1394" s="290" t="s">
        <v>1718</v>
      </c>
      <c r="C1394" s="288" t="s">
        <v>71</v>
      </c>
      <c r="D1394" s="405">
        <v>2869.55</v>
      </c>
      <c r="E1394" s="404"/>
      <c r="F1394" s="312" t="s">
        <v>1598</v>
      </c>
      <c r="G1394" s="312" t="s">
        <v>1540</v>
      </c>
    </row>
    <row r="1395" spans="1:7" s="285" customFormat="1" x14ac:dyDescent="0.3">
      <c r="A1395" s="307" t="s">
        <v>1113</v>
      </c>
      <c r="B1395" s="290" t="s">
        <v>1719</v>
      </c>
      <c r="C1395" s="288" t="s">
        <v>71</v>
      </c>
      <c r="D1395" s="405">
        <v>2854.83</v>
      </c>
      <c r="E1395" s="404"/>
      <c r="F1395" s="312" t="s">
        <v>1598</v>
      </c>
      <c r="G1395" s="312" t="s">
        <v>1540</v>
      </c>
    </row>
    <row r="1396" spans="1:7" s="285" customFormat="1" x14ac:dyDescent="0.3">
      <c r="A1396" s="307" t="s">
        <v>1113</v>
      </c>
      <c r="B1396" s="290" t="s">
        <v>1720</v>
      </c>
      <c r="C1396" s="288" t="s">
        <v>71</v>
      </c>
      <c r="D1396" s="405">
        <v>25701.98</v>
      </c>
      <c r="E1396" s="404"/>
      <c r="F1396" s="312" t="s">
        <v>1598</v>
      </c>
      <c r="G1396" s="312" t="s">
        <v>1540</v>
      </c>
    </row>
    <row r="1397" spans="1:7" s="285" customFormat="1" x14ac:dyDescent="0.3">
      <c r="A1397" s="307" t="s">
        <v>1113</v>
      </c>
      <c r="B1397" s="290" t="s">
        <v>1721</v>
      </c>
      <c r="C1397" s="288" t="s">
        <v>71</v>
      </c>
      <c r="D1397" s="405">
        <v>476.4</v>
      </c>
      <c r="E1397" s="404"/>
      <c r="F1397" s="312" t="s">
        <v>1598</v>
      </c>
      <c r="G1397" s="312" t="s">
        <v>1540</v>
      </c>
    </row>
    <row r="1398" spans="1:7" s="285" customFormat="1" x14ac:dyDescent="0.3">
      <c r="A1398" s="307" t="s">
        <v>1113</v>
      </c>
      <c r="B1398" s="290" t="s">
        <v>1722</v>
      </c>
      <c r="C1398" s="288" t="s">
        <v>71</v>
      </c>
      <c r="D1398" s="405">
        <v>3783</v>
      </c>
      <c r="E1398" s="404"/>
      <c r="F1398" s="312" t="s">
        <v>1598</v>
      </c>
      <c r="G1398" s="312" t="s">
        <v>1540</v>
      </c>
    </row>
    <row r="1399" spans="1:7" s="285" customFormat="1" x14ac:dyDescent="0.3">
      <c r="A1399" s="307" t="s">
        <v>1113</v>
      </c>
      <c r="B1399" s="290" t="s">
        <v>1723</v>
      </c>
      <c r="C1399" s="288" t="s">
        <v>71</v>
      </c>
      <c r="D1399" s="405">
        <v>1549.8</v>
      </c>
      <c r="E1399" s="404"/>
      <c r="F1399" s="312" t="s">
        <v>1598</v>
      </c>
      <c r="G1399" s="312" t="s">
        <v>1540</v>
      </c>
    </row>
    <row r="1400" spans="1:7" s="285" customFormat="1" x14ac:dyDescent="0.3">
      <c r="A1400" s="307" t="s">
        <v>1113</v>
      </c>
      <c r="B1400" s="290" t="s">
        <v>1724</v>
      </c>
      <c r="C1400" s="288" t="s">
        <v>71</v>
      </c>
      <c r="D1400" s="405">
        <v>48819.72</v>
      </c>
      <c r="E1400" s="404"/>
      <c r="F1400" s="312" t="s">
        <v>1598</v>
      </c>
      <c r="G1400" s="312" t="s">
        <v>1540</v>
      </c>
    </row>
    <row r="1401" spans="1:7" s="285" customFormat="1" x14ac:dyDescent="0.3">
      <c r="A1401" s="307" t="s">
        <v>1113</v>
      </c>
      <c r="B1401" s="290" t="s">
        <v>1725</v>
      </c>
      <c r="C1401" s="288" t="s">
        <v>71</v>
      </c>
      <c r="D1401" s="405">
        <v>216</v>
      </c>
      <c r="E1401" s="404"/>
      <c r="F1401" s="312" t="s">
        <v>1598</v>
      </c>
      <c r="G1401" s="312" t="s">
        <v>1540</v>
      </c>
    </row>
    <row r="1402" spans="1:7" s="285" customFormat="1" x14ac:dyDescent="0.3">
      <c r="A1402" s="307" t="s">
        <v>1113</v>
      </c>
      <c r="B1402" s="290" t="s">
        <v>1724</v>
      </c>
      <c r="C1402" s="288" t="s">
        <v>71</v>
      </c>
      <c r="D1402" s="405">
        <v>14332.08</v>
      </c>
      <c r="E1402" s="404"/>
      <c r="F1402" s="312" t="s">
        <v>1598</v>
      </c>
      <c r="G1402" s="312" t="s">
        <v>1540</v>
      </c>
    </row>
    <row r="1403" spans="1:7" s="285" customFormat="1" x14ac:dyDescent="0.3">
      <c r="A1403" s="307" t="s">
        <v>1113</v>
      </c>
      <c r="B1403" s="290" t="s">
        <v>1726</v>
      </c>
      <c r="C1403" s="288" t="s">
        <v>71</v>
      </c>
      <c r="D1403" s="405">
        <v>8279.25</v>
      </c>
      <c r="E1403" s="404"/>
      <c r="F1403" s="312" t="s">
        <v>1598</v>
      </c>
      <c r="G1403" s="312" t="s">
        <v>1540</v>
      </c>
    </row>
    <row r="1404" spans="1:7" s="285" customFormat="1" x14ac:dyDescent="0.3">
      <c r="A1404" s="307" t="s">
        <v>1113</v>
      </c>
      <c r="B1404" s="290" t="s">
        <v>1727</v>
      </c>
      <c r="C1404" s="288" t="s">
        <v>71</v>
      </c>
      <c r="D1404" s="405">
        <v>19492.2</v>
      </c>
      <c r="E1404" s="404"/>
      <c r="F1404" s="312" t="s">
        <v>1598</v>
      </c>
      <c r="G1404" s="312" t="s">
        <v>1540</v>
      </c>
    </row>
    <row r="1405" spans="1:7" s="285" customFormat="1" x14ac:dyDescent="0.3">
      <c r="A1405" s="307" t="s">
        <v>1113</v>
      </c>
      <c r="B1405" s="290" t="s">
        <v>1728</v>
      </c>
      <c r="C1405" s="288" t="s">
        <v>71</v>
      </c>
      <c r="D1405" s="405">
        <v>194791.5</v>
      </c>
      <c r="E1405" s="404"/>
      <c r="F1405" s="312" t="s">
        <v>1598</v>
      </c>
      <c r="G1405" s="312" t="s">
        <v>1540</v>
      </c>
    </row>
    <row r="1406" spans="1:7" s="285" customFormat="1" x14ac:dyDescent="0.3">
      <c r="A1406" s="307" t="s">
        <v>1113</v>
      </c>
      <c r="B1406" s="290" t="s">
        <v>1729</v>
      </c>
      <c r="C1406" s="288" t="s">
        <v>71</v>
      </c>
      <c r="D1406" s="405">
        <v>10569.3</v>
      </c>
      <c r="E1406" s="404"/>
      <c r="F1406" s="312" t="s">
        <v>1598</v>
      </c>
      <c r="G1406" s="312" t="s">
        <v>1540</v>
      </c>
    </row>
    <row r="1407" spans="1:7" s="285" customFormat="1" x14ac:dyDescent="0.3">
      <c r="A1407" s="307" t="s">
        <v>1113</v>
      </c>
      <c r="B1407" s="290" t="s">
        <v>1727</v>
      </c>
      <c r="C1407" s="288" t="s">
        <v>71</v>
      </c>
      <c r="D1407" s="405">
        <v>10496</v>
      </c>
      <c r="E1407" s="404"/>
      <c r="F1407" s="312" t="s">
        <v>1598</v>
      </c>
      <c r="G1407" s="312" t="s">
        <v>1540</v>
      </c>
    </row>
    <row r="1408" spans="1:7" s="285" customFormat="1" x14ac:dyDescent="0.3">
      <c r="A1408" s="307" t="s">
        <v>1113</v>
      </c>
      <c r="B1408" s="290" t="s">
        <v>1730</v>
      </c>
      <c r="C1408" s="288" t="s">
        <v>71</v>
      </c>
      <c r="D1408" s="405">
        <v>2412.11</v>
      </c>
      <c r="E1408" s="404"/>
      <c r="F1408" s="312" t="s">
        <v>1598</v>
      </c>
      <c r="G1408" s="312" t="s">
        <v>1540</v>
      </c>
    </row>
    <row r="1409" spans="1:7" s="285" customFormat="1" x14ac:dyDescent="0.3">
      <c r="A1409" s="307" t="s">
        <v>1113</v>
      </c>
      <c r="B1409" s="290" t="s">
        <v>1731</v>
      </c>
      <c r="C1409" s="288" t="s">
        <v>71</v>
      </c>
      <c r="D1409" s="405">
        <v>1100</v>
      </c>
      <c r="E1409" s="404"/>
      <c r="F1409" s="312" t="s">
        <v>1598</v>
      </c>
      <c r="G1409" s="312" t="s">
        <v>1540</v>
      </c>
    </row>
    <row r="1410" spans="1:7" s="285" customFormat="1" x14ac:dyDescent="0.3">
      <c r="A1410" s="307" t="s">
        <v>1113</v>
      </c>
      <c r="B1410" s="290" t="s">
        <v>1732</v>
      </c>
      <c r="C1410" s="288" t="s">
        <v>71</v>
      </c>
      <c r="D1410" s="405">
        <v>82604.25</v>
      </c>
      <c r="E1410" s="404"/>
      <c r="F1410" s="312" t="s">
        <v>1598</v>
      </c>
      <c r="G1410" s="312" t="s">
        <v>1540</v>
      </c>
    </row>
    <row r="1411" spans="1:7" s="285" customFormat="1" x14ac:dyDescent="0.3">
      <c r="A1411" s="307" t="s">
        <v>1113</v>
      </c>
      <c r="B1411" s="290" t="s">
        <v>1732</v>
      </c>
      <c r="C1411" s="288" t="s">
        <v>71</v>
      </c>
      <c r="D1411" s="405">
        <v>70000</v>
      </c>
      <c r="E1411" s="404"/>
      <c r="F1411" s="312" t="s">
        <v>1598</v>
      </c>
      <c r="G1411" s="312" t="s">
        <v>1540</v>
      </c>
    </row>
    <row r="1412" spans="1:7" s="285" customFormat="1" x14ac:dyDescent="0.3">
      <c r="A1412" s="307" t="s">
        <v>1113</v>
      </c>
      <c r="B1412" s="290" t="s">
        <v>1733</v>
      </c>
      <c r="C1412" s="288" t="s">
        <v>71</v>
      </c>
      <c r="D1412" s="405">
        <v>1117.0999999999999</v>
      </c>
      <c r="E1412" s="404"/>
      <c r="F1412" s="312" t="s">
        <v>1598</v>
      </c>
      <c r="G1412" s="312" t="s">
        <v>1540</v>
      </c>
    </row>
    <row r="1413" spans="1:7" s="285" customFormat="1" x14ac:dyDescent="0.3">
      <c r="A1413" s="307" t="s">
        <v>1113</v>
      </c>
      <c r="B1413" s="290" t="s">
        <v>1734</v>
      </c>
      <c r="C1413" s="288" t="s">
        <v>71</v>
      </c>
      <c r="D1413" s="405">
        <v>124300</v>
      </c>
      <c r="E1413" s="404"/>
      <c r="F1413" s="312" t="s">
        <v>1598</v>
      </c>
      <c r="G1413" s="312" t="s">
        <v>1540</v>
      </c>
    </row>
    <row r="1414" spans="1:7" s="285" customFormat="1" x14ac:dyDescent="0.3">
      <c r="A1414" s="307" t="s">
        <v>1113</v>
      </c>
      <c r="B1414" s="290" t="s">
        <v>1735</v>
      </c>
      <c r="C1414" s="288" t="s">
        <v>71</v>
      </c>
      <c r="D1414" s="405">
        <v>800</v>
      </c>
      <c r="E1414" s="404"/>
      <c r="F1414" s="312" t="s">
        <v>1598</v>
      </c>
      <c r="G1414" s="312" t="s">
        <v>1540</v>
      </c>
    </row>
    <row r="1415" spans="1:7" s="285" customFormat="1" x14ac:dyDescent="0.3">
      <c r="A1415" s="307" t="s">
        <v>1113</v>
      </c>
      <c r="B1415" s="290" t="s">
        <v>1736</v>
      </c>
      <c r="C1415" s="288" t="s">
        <v>71</v>
      </c>
      <c r="D1415" s="405">
        <v>732</v>
      </c>
      <c r="E1415" s="404"/>
      <c r="F1415" s="312" t="s">
        <v>1598</v>
      </c>
      <c r="G1415" s="312" t="s">
        <v>1540</v>
      </c>
    </row>
    <row r="1416" spans="1:7" s="285" customFormat="1" x14ac:dyDescent="0.3">
      <c r="A1416" s="307" t="s">
        <v>1113</v>
      </c>
      <c r="B1416" s="290" t="s">
        <v>1737</v>
      </c>
      <c r="C1416" s="288" t="s">
        <v>71</v>
      </c>
      <c r="D1416" s="405">
        <v>10978.83</v>
      </c>
      <c r="E1416" s="404"/>
      <c r="F1416" s="312" t="s">
        <v>1598</v>
      </c>
      <c r="G1416" s="312" t="s">
        <v>1540</v>
      </c>
    </row>
    <row r="1417" spans="1:7" s="285" customFormat="1" x14ac:dyDescent="0.3">
      <c r="A1417" s="307" t="s">
        <v>1113</v>
      </c>
      <c r="B1417" s="290" t="s">
        <v>1738</v>
      </c>
      <c r="C1417" s="288" t="s">
        <v>71</v>
      </c>
      <c r="D1417" s="405">
        <v>20810.7</v>
      </c>
      <c r="E1417" s="404"/>
      <c r="F1417" s="312" t="s">
        <v>1598</v>
      </c>
      <c r="G1417" s="312" t="s">
        <v>1540</v>
      </c>
    </row>
    <row r="1418" spans="1:7" s="285" customFormat="1" x14ac:dyDescent="0.3">
      <c r="A1418" s="307" t="s">
        <v>1113</v>
      </c>
      <c r="B1418" s="290" t="s">
        <v>1732</v>
      </c>
      <c r="C1418" s="288" t="s">
        <v>71</v>
      </c>
      <c r="D1418" s="405">
        <v>12003.83</v>
      </c>
      <c r="E1418" s="404"/>
      <c r="F1418" s="312" t="s">
        <v>1598</v>
      </c>
      <c r="G1418" s="312" t="s">
        <v>1540</v>
      </c>
    </row>
    <row r="1419" spans="1:7" s="285" customFormat="1" x14ac:dyDescent="0.3">
      <c r="A1419" s="307" t="s">
        <v>1113</v>
      </c>
      <c r="B1419" s="290" t="s">
        <v>1739</v>
      </c>
      <c r="C1419" s="288" t="s">
        <v>71</v>
      </c>
      <c r="D1419" s="405">
        <v>61700</v>
      </c>
      <c r="E1419" s="404"/>
      <c r="F1419" s="312" t="s">
        <v>1598</v>
      </c>
      <c r="G1419" s="312" t="s">
        <v>1540</v>
      </c>
    </row>
    <row r="1420" spans="1:7" s="285" customFormat="1" x14ac:dyDescent="0.3">
      <c r="A1420" s="307" t="s">
        <v>1113</v>
      </c>
      <c r="B1420" s="290" t="s">
        <v>1740</v>
      </c>
      <c r="C1420" s="288" t="s">
        <v>71</v>
      </c>
      <c r="D1420" s="405">
        <v>20810.7</v>
      </c>
      <c r="E1420" s="404"/>
      <c r="F1420" s="312" t="s">
        <v>1598</v>
      </c>
      <c r="G1420" s="312" t="s">
        <v>1540</v>
      </c>
    </row>
    <row r="1421" spans="1:7" s="285" customFormat="1" x14ac:dyDescent="0.3">
      <c r="A1421" s="307" t="s">
        <v>1113</v>
      </c>
      <c r="B1421" s="290" t="s">
        <v>1741</v>
      </c>
      <c r="C1421" s="288" t="s">
        <v>71</v>
      </c>
      <c r="D1421" s="405">
        <v>3881.64</v>
      </c>
      <c r="E1421" s="404"/>
      <c r="F1421" s="312" t="s">
        <v>1598</v>
      </c>
      <c r="G1421" s="312" t="s">
        <v>1540</v>
      </c>
    </row>
    <row r="1422" spans="1:7" s="285" customFormat="1" x14ac:dyDescent="0.3">
      <c r="A1422" s="307" t="s">
        <v>1113</v>
      </c>
      <c r="B1422" s="290" t="s">
        <v>1739</v>
      </c>
      <c r="C1422" s="288" t="s">
        <v>71</v>
      </c>
      <c r="D1422" s="405">
        <v>11602</v>
      </c>
      <c r="E1422" s="404"/>
      <c r="F1422" s="312" t="s">
        <v>1598</v>
      </c>
      <c r="G1422" s="312" t="s">
        <v>1540</v>
      </c>
    </row>
    <row r="1423" spans="1:7" s="285" customFormat="1" x14ac:dyDescent="0.3">
      <c r="A1423" s="307" t="s">
        <v>1113</v>
      </c>
      <c r="B1423" s="290" t="s">
        <v>1742</v>
      </c>
      <c r="C1423" s="288" t="s">
        <v>71</v>
      </c>
      <c r="D1423" s="405">
        <v>23720.05</v>
      </c>
      <c r="E1423" s="404"/>
      <c r="F1423" s="312" t="s">
        <v>1598</v>
      </c>
      <c r="G1423" s="312" t="s">
        <v>1540</v>
      </c>
    </row>
    <row r="1424" spans="1:7" s="285" customFormat="1" x14ac:dyDescent="0.3">
      <c r="A1424" s="307" t="s">
        <v>1113</v>
      </c>
      <c r="B1424" s="290" t="s">
        <v>1743</v>
      </c>
      <c r="C1424" s="288" t="s">
        <v>71</v>
      </c>
      <c r="D1424" s="405">
        <v>329.46</v>
      </c>
      <c r="E1424" s="404"/>
      <c r="F1424" s="312" t="s">
        <v>1598</v>
      </c>
      <c r="G1424" s="312" t="s">
        <v>1540</v>
      </c>
    </row>
    <row r="1425" spans="1:7" s="285" customFormat="1" x14ac:dyDescent="0.3">
      <c r="A1425" s="307" t="s">
        <v>1113</v>
      </c>
      <c r="B1425" s="290" t="s">
        <v>1744</v>
      </c>
      <c r="C1425" s="288" t="s">
        <v>71</v>
      </c>
      <c r="D1425" s="405">
        <v>3192</v>
      </c>
      <c r="E1425" s="404"/>
      <c r="F1425" s="312" t="s">
        <v>1598</v>
      </c>
      <c r="G1425" s="312" t="s">
        <v>1540</v>
      </c>
    </row>
    <row r="1426" spans="1:7" s="285" customFormat="1" x14ac:dyDescent="0.3">
      <c r="A1426" s="307" t="s">
        <v>1113</v>
      </c>
      <c r="B1426" s="290" t="s">
        <v>1745</v>
      </c>
      <c r="C1426" s="288" t="s">
        <v>71</v>
      </c>
      <c r="D1426" s="405">
        <v>1451.58</v>
      </c>
      <c r="E1426" s="404"/>
      <c r="F1426" s="312" t="s">
        <v>1598</v>
      </c>
      <c r="G1426" s="312" t="s">
        <v>1540</v>
      </c>
    </row>
    <row r="1427" spans="1:7" s="285" customFormat="1" x14ac:dyDescent="0.3">
      <c r="A1427" s="307" t="s">
        <v>1113</v>
      </c>
      <c r="B1427" s="290" t="s">
        <v>1746</v>
      </c>
      <c r="C1427" s="288" t="s">
        <v>71</v>
      </c>
      <c r="D1427" s="405">
        <v>8886.02</v>
      </c>
      <c r="E1427" s="404"/>
      <c r="F1427" s="312" t="s">
        <v>1598</v>
      </c>
      <c r="G1427" s="312" t="s">
        <v>1540</v>
      </c>
    </row>
    <row r="1428" spans="1:7" s="285" customFormat="1" x14ac:dyDescent="0.3">
      <c r="A1428" s="307" t="s">
        <v>1113</v>
      </c>
      <c r="B1428" s="290" t="s">
        <v>1747</v>
      </c>
      <c r="C1428" s="288" t="s">
        <v>71</v>
      </c>
      <c r="D1428" s="405">
        <v>10465.06</v>
      </c>
      <c r="E1428" s="404"/>
      <c r="F1428" s="312" t="s">
        <v>1598</v>
      </c>
      <c r="G1428" s="312" t="s">
        <v>1540</v>
      </c>
    </row>
    <row r="1429" spans="1:7" s="285" customFormat="1" x14ac:dyDescent="0.3">
      <c r="A1429" s="307" t="s">
        <v>1113</v>
      </c>
      <c r="B1429" s="290" t="s">
        <v>1748</v>
      </c>
      <c r="C1429" s="288" t="s">
        <v>71</v>
      </c>
      <c r="D1429" s="405">
        <v>44585.08</v>
      </c>
      <c r="E1429" s="404"/>
      <c r="F1429" s="312" t="s">
        <v>1598</v>
      </c>
      <c r="G1429" s="312" t="s">
        <v>1540</v>
      </c>
    </row>
    <row r="1430" spans="1:7" s="285" customFormat="1" x14ac:dyDescent="0.3">
      <c r="A1430" s="307" t="s">
        <v>1113</v>
      </c>
      <c r="B1430" s="290" t="s">
        <v>1744</v>
      </c>
      <c r="C1430" s="288" t="s">
        <v>71</v>
      </c>
      <c r="D1430" s="405">
        <v>16080.84</v>
      </c>
      <c r="E1430" s="404"/>
      <c r="F1430" s="312" t="s">
        <v>1598</v>
      </c>
      <c r="G1430" s="312" t="s">
        <v>1540</v>
      </c>
    </row>
    <row r="1431" spans="1:7" s="285" customFormat="1" x14ac:dyDescent="0.3">
      <c r="A1431" s="307" t="s">
        <v>1113</v>
      </c>
      <c r="B1431" s="290" t="s">
        <v>1749</v>
      </c>
      <c r="C1431" s="288" t="s">
        <v>71</v>
      </c>
      <c r="D1431" s="405">
        <v>81014.100000000006</v>
      </c>
      <c r="E1431" s="404"/>
      <c r="F1431" s="312" t="s">
        <v>1598</v>
      </c>
      <c r="G1431" s="312" t="s">
        <v>1540</v>
      </c>
    </row>
    <row r="1432" spans="1:7" s="285" customFormat="1" x14ac:dyDescent="0.3">
      <c r="A1432" s="307" t="s">
        <v>1113</v>
      </c>
      <c r="B1432" s="290" t="s">
        <v>1750</v>
      </c>
      <c r="C1432" s="288" t="s">
        <v>71</v>
      </c>
      <c r="D1432" s="405">
        <v>43922</v>
      </c>
      <c r="E1432" s="404"/>
      <c r="F1432" s="312" t="s">
        <v>1598</v>
      </c>
      <c r="G1432" s="312" t="s">
        <v>1540</v>
      </c>
    </row>
    <row r="1433" spans="1:7" s="285" customFormat="1" x14ac:dyDescent="0.3">
      <c r="A1433" s="307" t="s">
        <v>1113</v>
      </c>
      <c r="B1433" s="290" t="s">
        <v>1751</v>
      </c>
      <c r="C1433" s="288" t="s">
        <v>71</v>
      </c>
      <c r="D1433" s="405">
        <v>2340</v>
      </c>
      <c r="E1433" s="404"/>
      <c r="F1433" s="312" t="s">
        <v>1598</v>
      </c>
      <c r="G1433" s="312" t="s">
        <v>1540</v>
      </c>
    </row>
    <row r="1434" spans="1:7" s="285" customFormat="1" x14ac:dyDescent="0.3">
      <c r="A1434" s="307" t="s">
        <v>1113</v>
      </c>
      <c r="B1434" s="290" t="s">
        <v>1752</v>
      </c>
      <c r="C1434" s="288" t="s">
        <v>71</v>
      </c>
      <c r="D1434" s="405">
        <v>15388</v>
      </c>
      <c r="E1434" s="404"/>
      <c r="F1434" s="312" t="s">
        <v>1598</v>
      </c>
      <c r="G1434" s="312" t="s">
        <v>1540</v>
      </c>
    </row>
    <row r="1435" spans="1:7" s="285" customFormat="1" x14ac:dyDescent="0.3">
      <c r="A1435" s="307" t="s">
        <v>1113</v>
      </c>
      <c r="B1435" s="290" t="s">
        <v>1753</v>
      </c>
      <c r="C1435" s="288" t="s">
        <v>71</v>
      </c>
      <c r="D1435" s="405">
        <v>259.2</v>
      </c>
      <c r="E1435" s="404"/>
      <c r="F1435" s="312" t="s">
        <v>1598</v>
      </c>
      <c r="G1435" s="312" t="s">
        <v>1754</v>
      </c>
    </row>
    <row r="1436" spans="1:7" s="285" customFormat="1" x14ac:dyDescent="0.3">
      <c r="A1436" s="307" t="s">
        <v>1113</v>
      </c>
      <c r="B1436" s="290" t="s">
        <v>1755</v>
      </c>
      <c r="C1436" s="288" t="s">
        <v>71</v>
      </c>
      <c r="D1436" s="405">
        <v>122.4</v>
      </c>
      <c r="E1436" s="404"/>
      <c r="F1436" s="312" t="s">
        <v>1598</v>
      </c>
      <c r="G1436" s="312" t="s">
        <v>1754</v>
      </c>
    </row>
    <row r="1437" spans="1:7" s="285" customFormat="1" x14ac:dyDescent="0.3">
      <c r="A1437" s="307" t="s">
        <v>1113</v>
      </c>
      <c r="B1437" s="290" t="s">
        <v>1755</v>
      </c>
      <c r="C1437" s="288" t="s">
        <v>71</v>
      </c>
      <c r="D1437" s="405">
        <v>534</v>
      </c>
      <c r="E1437" s="404"/>
      <c r="F1437" s="312" t="s">
        <v>1598</v>
      </c>
      <c r="G1437" s="312" t="s">
        <v>1754</v>
      </c>
    </row>
    <row r="1438" spans="1:7" s="285" customFormat="1" x14ac:dyDescent="0.3">
      <c r="A1438" s="307" t="s">
        <v>1113</v>
      </c>
      <c r="B1438" s="290" t="s">
        <v>1756</v>
      </c>
      <c r="C1438" s="288" t="s">
        <v>71</v>
      </c>
      <c r="D1438" s="405">
        <v>160.5</v>
      </c>
      <c r="E1438" s="404"/>
      <c r="F1438" s="312" t="s">
        <v>1598</v>
      </c>
      <c r="G1438" s="312" t="s">
        <v>1754</v>
      </c>
    </row>
    <row r="1439" spans="1:7" s="285" customFormat="1" x14ac:dyDescent="0.3">
      <c r="A1439" s="307" t="s">
        <v>1113</v>
      </c>
      <c r="B1439" s="290" t="s">
        <v>1757</v>
      </c>
      <c r="C1439" s="288" t="s">
        <v>71</v>
      </c>
      <c r="D1439" s="405">
        <v>265.5</v>
      </c>
      <c r="E1439" s="404"/>
      <c r="F1439" s="312" t="s">
        <v>1598</v>
      </c>
      <c r="G1439" s="312" t="s">
        <v>1754</v>
      </c>
    </row>
    <row r="1440" spans="1:7" s="285" customFormat="1" x14ac:dyDescent="0.3">
      <c r="A1440" s="307" t="s">
        <v>1113</v>
      </c>
      <c r="B1440" s="290" t="s">
        <v>1758</v>
      </c>
      <c r="C1440" s="288" t="s">
        <v>71</v>
      </c>
      <c r="D1440" s="405">
        <v>537.20000000000005</v>
      </c>
      <c r="E1440" s="404"/>
      <c r="F1440" s="312" t="s">
        <v>1598</v>
      </c>
      <c r="G1440" s="312" t="s">
        <v>1754</v>
      </c>
    </row>
    <row r="1441" spans="1:7" s="285" customFormat="1" x14ac:dyDescent="0.3">
      <c r="A1441" s="307" t="s">
        <v>1113</v>
      </c>
      <c r="B1441" s="290" t="s">
        <v>1759</v>
      </c>
      <c r="C1441" s="288" t="s">
        <v>71</v>
      </c>
      <c r="D1441" s="405">
        <v>442.4</v>
      </c>
      <c r="E1441" s="404"/>
      <c r="F1441" s="312" t="s">
        <v>1598</v>
      </c>
      <c r="G1441" s="312" t="s">
        <v>1754</v>
      </c>
    </row>
    <row r="1442" spans="1:7" s="285" customFormat="1" x14ac:dyDescent="0.3">
      <c r="A1442" s="307" t="s">
        <v>1113</v>
      </c>
      <c r="B1442" s="290" t="s">
        <v>1756</v>
      </c>
      <c r="C1442" s="288" t="s">
        <v>71</v>
      </c>
      <c r="D1442" s="405">
        <v>302</v>
      </c>
      <c r="E1442" s="404"/>
      <c r="F1442" s="312" t="s">
        <v>1598</v>
      </c>
      <c r="G1442" s="312" t="s">
        <v>1754</v>
      </c>
    </row>
    <row r="1443" spans="1:7" s="285" customFormat="1" x14ac:dyDescent="0.3">
      <c r="A1443" s="307" t="s">
        <v>1113</v>
      </c>
      <c r="B1443" s="290" t="s">
        <v>1757</v>
      </c>
      <c r="C1443" s="288" t="s">
        <v>71</v>
      </c>
      <c r="D1443" s="405">
        <v>166.7</v>
      </c>
      <c r="E1443" s="404"/>
      <c r="F1443" s="312" t="s">
        <v>1598</v>
      </c>
      <c r="G1443" s="312" t="s">
        <v>1754</v>
      </c>
    </row>
    <row r="1444" spans="1:7" s="285" customFormat="1" x14ac:dyDescent="0.3">
      <c r="A1444" s="307" t="s">
        <v>1113</v>
      </c>
      <c r="B1444" s="290" t="s">
        <v>1755</v>
      </c>
      <c r="C1444" s="288" t="s">
        <v>71</v>
      </c>
      <c r="D1444" s="405">
        <v>389.3</v>
      </c>
      <c r="E1444" s="404"/>
      <c r="F1444" s="312" t="s">
        <v>1598</v>
      </c>
      <c r="G1444" s="312" t="s">
        <v>1754</v>
      </c>
    </row>
    <row r="1445" spans="1:7" s="285" customFormat="1" x14ac:dyDescent="0.3">
      <c r="A1445" s="307" t="s">
        <v>1113</v>
      </c>
      <c r="B1445" s="290" t="s">
        <v>1759</v>
      </c>
      <c r="C1445" s="288" t="s">
        <v>71</v>
      </c>
      <c r="D1445" s="405">
        <v>273.8</v>
      </c>
      <c r="E1445" s="404"/>
      <c r="F1445" s="312" t="s">
        <v>1598</v>
      </c>
      <c r="G1445" s="312" t="s">
        <v>1754</v>
      </c>
    </row>
    <row r="1446" spans="1:7" s="285" customFormat="1" x14ac:dyDescent="0.3">
      <c r="A1446" s="307" t="s">
        <v>1113</v>
      </c>
      <c r="B1446" s="290" t="s">
        <v>1758</v>
      </c>
      <c r="C1446" s="288" t="s">
        <v>71</v>
      </c>
      <c r="D1446" s="405">
        <v>478.3</v>
      </c>
      <c r="E1446" s="404"/>
      <c r="F1446" s="312" t="s">
        <v>1598</v>
      </c>
      <c r="G1446" s="312" t="s">
        <v>1754</v>
      </c>
    </row>
    <row r="1447" spans="1:7" s="285" customFormat="1" x14ac:dyDescent="0.3">
      <c r="A1447" s="307" t="s">
        <v>1113</v>
      </c>
      <c r="B1447" s="290" t="s">
        <v>1755</v>
      </c>
      <c r="C1447" s="288" t="s">
        <v>71</v>
      </c>
      <c r="D1447" s="405">
        <v>510.5</v>
      </c>
      <c r="E1447" s="404"/>
      <c r="F1447" s="312" t="s">
        <v>1598</v>
      </c>
      <c r="G1447" s="312" t="s">
        <v>1754</v>
      </c>
    </row>
    <row r="1448" spans="1:7" s="285" customFormat="1" x14ac:dyDescent="0.3">
      <c r="A1448" s="307" t="s">
        <v>1113</v>
      </c>
      <c r="B1448" s="290" t="s">
        <v>1757</v>
      </c>
      <c r="C1448" s="288" t="s">
        <v>71</v>
      </c>
      <c r="D1448" s="405">
        <v>116.8</v>
      </c>
      <c r="E1448" s="404"/>
      <c r="F1448" s="312" t="s">
        <v>1598</v>
      </c>
      <c r="G1448" s="312" t="s">
        <v>1754</v>
      </c>
    </row>
    <row r="1449" spans="1:7" s="285" customFormat="1" x14ac:dyDescent="0.3">
      <c r="A1449" s="307" t="s">
        <v>1113</v>
      </c>
      <c r="B1449" s="290" t="s">
        <v>1758</v>
      </c>
      <c r="C1449" s="288" t="s">
        <v>71</v>
      </c>
      <c r="D1449" s="405">
        <v>688</v>
      </c>
      <c r="E1449" s="404"/>
      <c r="F1449" s="312" t="s">
        <v>1598</v>
      </c>
      <c r="G1449" s="312" t="s">
        <v>1754</v>
      </c>
    </row>
    <row r="1450" spans="1:7" s="285" customFormat="1" x14ac:dyDescent="0.3">
      <c r="A1450" s="307" t="s">
        <v>1113</v>
      </c>
      <c r="B1450" s="290" t="s">
        <v>1755</v>
      </c>
      <c r="C1450" s="288" t="s">
        <v>71</v>
      </c>
      <c r="D1450" s="405">
        <v>354</v>
      </c>
      <c r="E1450" s="404"/>
      <c r="F1450" s="312" t="s">
        <v>1598</v>
      </c>
      <c r="G1450" s="312" t="s">
        <v>1754</v>
      </c>
    </row>
    <row r="1451" spans="1:7" s="285" customFormat="1" x14ac:dyDescent="0.3">
      <c r="A1451" s="307" t="s">
        <v>1113</v>
      </c>
      <c r="B1451" s="290" t="s">
        <v>1759</v>
      </c>
      <c r="C1451" s="288" t="s">
        <v>71</v>
      </c>
      <c r="D1451" s="405">
        <v>296.89999999999998</v>
      </c>
      <c r="E1451" s="404"/>
      <c r="F1451" s="312" t="s">
        <v>1598</v>
      </c>
      <c r="G1451" s="312" t="s">
        <v>1754</v>
      </c>
    </row>
    <row r="1452" spans="1:7" s="285" customFormat="1" x14ac:dyDescent="0.3">
      <c r="A1452" s="307" t="s">
        <v>1113</v>
      </c>
      <c r="B1452" s="290" t="s">
        <v>1753</v>
      </c>
      <c r="C1452" s="288" t="s">
        <v>71</v>
      </c>
      <c r="D1452" s="405">
        <v>159.69999999999999</v>
      </c>
      <c r="E1452" s="404"/>
      <c r="F1452" s="312" t="s">
        <v>1598</v>
      </c>
      <c r="G1452" s="312" t="s">
        <v>1754</v>
      </c>
    </row>
    <row r="1453" spans="1:7" s="285" customFormat="1" x14ac:dyDescent="0.3">
      <c r="A1453" s="307" t="s">
        <v>1113</v>
      </c>
      <c r="B1453" s="290" t="s">
        <v>1756</v>
      </c>
      <c r="C1453" s="288" t="s">
        <v>71</v>
      </c>
      <c r="D1453" s="405">
        <v>244</v>
      </c>
      <c r="E1453" s="404"/>
      <c r="F1453" s="312" t="s">
        <v>1598</v>
      </c>
      <c r="G1453" s="312" t="s">
        <v>1754</v>
      </c>
    </row>
    <row r="1454" spans="1:7" s="285" customFormat="1" x14ac:dyDescent="0.3">
      <c r="A1454" s="307" t="s">
        <v>1113</v>
      </c>
      <c r="B1454" s="290" t="s">
        <v>1755</v>
      </c>
      <c r="C1454" s="288" t="s">
        <v>71</v>
      </c>
      <c r="D1454" s="405">
        <v>382</v>
      </c>
      <c r="E1454" s="404"/>
      <c r="F1454" s="312" t="s">
        <v>1598</v>
      </c>
      <c r="G1454" s="312" t="s">
        <v>1754</v>
      </c>
    </row>
    <row r="1455" spans="1:7" s="285" customFormat="1" x14ac:dyDescent="0.3">
      <c r="A1455" s="307" t="s">
        <v>1113</v>
      </c>
      <c r="B1455" s="290" t="s">
        <v>1757</v>
      </c>
      <c r="C1455" s="288" t="s">
        <v>71</v>
      </c>
      <c r="D1455" s="405">
        <v>312.7</v>
      </c>
      <c r="E1455" s="404"/>
      <c r="F1455" s="312" t="s">
        <v>1598</v>
      </c>
      <c r="G1455" s="312" t="s">
        <v>1754</v>
      </c>
    </row>
    <row r="1456" spans="1:7" s="285" customFormat="1" x14ac:dyDescent="0.3">
      <c r="A1456" s="307" t="s">
        <v>1113</v>
      </c>
      <c r="B1456" s="290" t="s">
        <v>1760</v>
      </c>
      <c r="C1456" s="288" t="s">
        <v>71</v>
      </c>
      <c r="D1456" s="405">
        <v>889.2</v>
      </c>
      <c r="E1456" s="404"/>
      <c r="F1456" s="312" t="s">
        <v>1598</v>
      </c>
      <c r="G1456" s="312" t="s">
        <v>1754</v>
      </c>
    </row>
    <row r="1457" spans="1:7" s="285" customFormat="1" x14ac:dyDescent="0.3">
      <c r="A1457" s="307" t="s">
        <v>1113</v>
      </c>
      <c r="B1457" s="290" t="s">
        <v>1758</v>
      </c>
      <c r="C1457" s="288" t="s">
        <v>71</v>
      </c>
      <c r="D1457" s="405">
        <v>584</v>
      </c>
      <c r="E1457" s="404"/>
      <c r="F1457" s="312" t="s">
        <v>1598</v>
      </c>
      <c r="G1457" s="312" t="s">
        <v>1754</v>
      </c>
    </row>
    <row r="1458" spans="1:7" s="285" customFormat="1" x14ac:dyDescent="0.3">
      <c r="A1458" s="307" t="s">
        <v>1113</v>
      </c>
      <c r="B1458" s="290" t="s">
        <v>1755</v>
      </c>
      <c r="C1458" s="288" t="s">
        <v>71</v>
      </c>
      <c r="D1458" s="405">
        <v>441</v>
      </c>
      <c r="E1458" s="404"/>
      <c r="F1458" s="312" t="s">
        <v>1598</v>
      </c>
      <c r="G1458" s="312" t="s">
        <v>1754</v>
      </c>
    </row>
    <row r="1459" spans="1:7" s="285" customFormat="1" x14ac:dyDescent="0.3">
      <c r="A1459" s="307" t="s">
        <v>1113</v>
      </c>
      <c r="B1459" s="290" t="s">
        <v>1759</v>
      </c>
      <c r="C1459" s="288" t="s">
        <v>71</v>
      </c>
      <c r="D1459" s="405">
        <v>463.5</v>
      </c>
      <c r="E1459" s="404"/>
      <c r="F1459" s="312" t="s">
        <v>1598</v>
      </c>
      <c r="G1459" s="312" t="s">
        <v>1754</v>
      </c>
    </row>
    <row r="1460" spans="1:7" s="285" customFormat="1" x14ac:dyDescent="0.3">
      <c r="A1460" s="307" t="s">
        <v>1113</v>
      </c>
      <c r="B1460" s="290" t="s">
        <v>1755</v>
      </c>
      <c r="C1460" s="288" t="s">
        <v>71</v>
      </c>
      <c r="D1460" s="405">
        <v>273</v>
      </c>
      <c r="E1460" s="404"/>
      <c r="F1460" s="312" t="s">
        <v>1598</v>
      </c>
      <c r="G1460" s="312" t="s">
        <v>1754</v>
      </c>
    </row>
    <row r="1461" spans="1:7" s="285" customFormat="1" x14ac:dyDescent="0.3">
      <c r="A1461" s="307" t="s">
        <v>1113</v>
      </c>
      <c r="B1461" s="290" t="s">
        <v>1761</v>
      </c>
      <c r="C1461" s="288" t="s">
        <v>71</v>
      </c>
      <c r="D1461" s="405">
        <v>293.60000000000002</v>
      </c>
      <c r="E1461" s="404"/>
      <c r="F1461" s="312" t="s">
        <v>1598</v>
      </c>
      <c r="G1461" s="312" t="s">
        <v>1754</v>
      </c>
    </row>
    <row r="1462" spans="1:7" s="285" customFormat="1" x14ac:dyDescent="0.3">
      <c r="A1462" s="307" t="s">
        <v>1113</v>
      </c>
      <c r="B1462" s="290" t="s">
        <v>1762</v>
      </c>
      <c r="C1462" s="288" t="s">
        <v>71</v>
      </c>
      <c r="D1462" s="405">
        <v>17.899999999999999</v>
      </c>
      <c r="E1462" s="404"/>
      <c r="F1462" s="312" t="s">
        <v>1598</v>
      </c>
      <c r="G1462" s="312" t="s">
        <v>1754</v>
      </c>
    </row>
    <row r="1463" spans="1:7" s="285" customFormat="1" x14ac:dyDescent="0.3">
      <c r="A1463" s="307" t="s">
        <v>1113</v>
      </c>
      <c r="B1463" s="290" t="s">
        <v>1760</v>
      </c>
      <c r="C1463" s="288" t="s">
        <v>71</v>
      </c>
      <c r="D1463" s="405">
        <v>437.76</v>
      </c>
      <c r="E1463" s="404"/>
      <c r="F1463" s="312" t="s">
        <v>1598</v>
      </c>
      <c r="G1463" s="312" t="s">
        <v>1754</v>
      </c>
    </row>
    <row r="1464" spans="1:7" s="285" customFormat="1" x14ac:dyDescent="0.3">
      <c r="A1464" s="307" t="s">
        <v>1113</v>
      </c>
      <c r="B1464" s="290" t="s">
        <v>1763</v>
      </c>
      <c r="C1464" s="288" t="s">
        <v>71</v>
      </c>
      <c r="D1464" s="405">
        <v>100</v>
      </c>
      <c r="E1464" s="404"/>
      <c r="F1464" s="312" t="s">
        <v>1598</v>
      </c>
      <c r="G1464" s="312" t="s">
        <v>1754</v>
      </c>
    </row>
    <row r="1465" spans="1:7" s="285" customFormat="1" x14ac:dyDescent="0.3">
      <c r="A1465" s="307" t="s">
        <v>1113</v>
      </c>
      <c r="B1465" s="290" t="s">
        <v>1762</v>
      </c>
      <c r="C1465" s="288" t="s">
        <v>71</v>
      </c>
      <c r="D1465" s="405">
        <v>100</v>
      </c>
      <c r="E1465" s="404"/>
      <c r="F1465" s="312" t="s">
        <v>1598</v>
      </c>
      <c r="G1465" s="312" t="s">
        <v>1754</v>
      </c>
    </row>
    <row r="1466" spans="1:7" s="285" customFormat="1" x14ac:dyDescent="0.3">
      <c r="A1466" s="307" t="s">
        <v>1113</v>
      </c>
      <c r="B1466" s="290" t="s">
        <v>1764</v>
      </c>
      <c r="C1466" s="288" t="s">
        <v>71</v>
      </c>
      <c r="D1466" s="405">
        <v>100</v>
      </c>
      <c r="E1466" s="404"/>
      <c r="F1466" s="312" t="s">
        <v>1598</v>
      </c>
      <c r="G1466" s="312" t="s">
        <v>1754</v>
      </c>
    </row>
    <row r="1467" spans="1:7" s="285" customFormat="1" x14ac:dyDescent="0.3">
      <c r="A1467" s="307" t="s">
        <v>1113</v>
      </c>
      <c r="B1467" s="290" t="s">
        <v>1765</v>
      </c>
      <c r="C1467" s="288" t="s">
        <v>71</v>
      </c>
      <c r="D1467" s="405">
        <v>100</v>
      </c>
      <c r="E1467" s="404"/>
      <c r="F1467" s="312" t="s">
        <v>1598</v>
      </c>
      <c r="G1467" s="312" t="s">
        <v>1754</v>
      </c>
    </row>
    <row r="1468" spans="1:7" s="285" customFormat="1" x14ac:dyDescent="0.3">
      <c r="A1468" s="307" t="s">
        <v>1113</v>
      </c>
      <c r="B1468" s="290" t="s">
        <v>1766</v>
      </c>
      <c r="C1468" s="288" t="s">
        <v>71</v>
      </c>
      <c r="D1468" s="405">
        <v>100</v>
      </c>
      <c r="E1468" s="404"/>
      <c r="F1468" s="312" t="s">
        <v>1598</v>
      </c>
      <c r="G1468" s="312" t="s">
        <v>1754</v>
      </c>
    </row>
    <row r="1469" spans="1:7" s="285" customFormat="1" x14ac:dyDescent="0.3">
      <c r="A1469" s="307" t="s">
        <v>1113</v>
      </c>
      <c r="B1469" s="290" t="s">
        <v>1767</v>
      </c>
      <c r="C1469" s="288" t="s">
        <v>71</v>
      </c>
      <c r="D1469" s="405">
        <v>100</v>
      </c>
      <c r="E1469" s="404"/>
      <c r="F1469" s="312" t="s">
        <v>1598</v>
      </c>
      <c r="G1469" s="312" t="s">
        <v>1754</v>
      </c>
    </row>
    <row r="1470" spans="1:7" s="285" customFormat="1" x14ac:dyDescent="0.3">
      <c r="A1470" s="307" t="s">
        <v>1113</v>
      </c>
      <c r="B1470" s="290" t="s">
        <v>1753</v>
      </c>
      <c r="C1470" s="288" t="s">
        <v>71</v>
      </c>
      <c r="D1470" s="405">
        <v>100</v>
      </c>
      <c r="E1470" s="404"/>
      <c r="F1470" s="312" t="s">
        <v>1598</v>
      </c>
      <c r="G1470" s="312" t="s">
        <v>1754</v>
      </c>
    </row>
    <row r="1471" spans="1:7" s="285" customFormat="1" x14ac:dyDescent="0.3">
      <c r="A1471" s="307" t="s">
        <v>1113</v>
      </c>
      <c r="B1471" s="290" t="s">
        <v>1768</v>
      </c>
      <c r="C1471" s="288" t="s">
        <v>71</v>
      </c>
      <c r="D1471" s="405">
        <v>100</v>
      </c>
      <c r="E1471" s="404"/>
      <c r="F1471" s="312" t="s">
        <v>1598</v>
      </c>
      <c r="G1471" s="312" t="s">
        <v>1754</v>
      </c>
    </row>
    <row r="1472" spans="1:7" s="285" customFormat="1" x14ac:dyDescent="0.3">
      <c r="A1472" s="307" t="s">
        <v>1113</v>
      </c>
      <c r="B1472" s="290" t="s">
        <v>1769</v>
      </c>
      <c r="C1472" s="288" t="s">
        <v>71</v>
      </c>
      <c r="D1472" s="405">
        <v>100</v>
      </c>
      <c r="E1472" s="404"/>
      <c r="F1472" s="312" t="s">
        <v>1598</v>
      </c>
      <c r="G1472" s="312" t="s">
        <v>1754</v>
      </c>
    </row>
    <row r="1473" spans="1:7" s="285" customFormat="1" x14ac:dyDescent="0.3">
      <c r="A1473" s="307" t="s">
        <v>1113</v>
      </c>
      <c r="B1473" s="290" t="s">
        <v>1756</v>
      </c>
      <c r="C1473" s="288" t="s">
        <v>71</v>
      </c>
      <c r="D1473" s="405">
        <v>100</v>
      </c>
      <c r="E1473" s="404"/>
      <c r="F1473" s="312" t="s">
        <v>1598</v>
      </c>
      <c r="G1473" s="312" t="s">
        <v>1754</v>
      </c>
    </row>
    <row r="1474" spans="1:7" s="285" customFormat="1" x14ac:dyDescent="0.3">
      <c r="A1474" s="307" t="s">
        <v>1113</v>
      </c>
      <c r="B1474" s="290" t="s">
        <v>1757</v>
      </c>
      <c r="C1474" s="288" t="s">
        <v>71</v>
      </c>
      <c r="D1474" s="405">
        <v>100</v>
      </c>
      <c r="E1474" s="404"/>
      <c r="F1474" s="312" t="s">
        <v>1598</v>
      </c>
      <c r="G1474" s="312" t="s">
        <v>1754</v>
      </c>
    </row>
    <row r="1475" spans="1:7" s="285" customFormat="1" x14ac:dyDescent="0.3">
      <c r="A1475" s="307" t="s">
        <v>1113</v>
      </c>
      <c r="B1475" s="290" t="s">
        <v>1761</v>
      </c>
      <c r="C1475" s="288" t="s">
        <v>71</v>
      </c>
      <c r="D1475" s="405">
        <v>100</v>
      </c>
      <c r="E1475" s="404"/>
      <c r="F1475" s="312" t="s">
        <v>1598</v>
      </c>
      <c r="G1475" s="312" t="s">
        <v>1754</v>
      </c>
    </row>
    <row r="1476" spans="1:7" s="285" customFormat="1" x14ac:dyDescent="0.3">
      <c r="A1476" s="307" t="s">
        <v>1113</v>
      </c>
      <c r="B1476" s="290" t="s">
        <v>1761</v>
      </c>
      <c r="C1476" s="288" t="s">
        <v>71</v>
      </c>
      <c r="D1476" s="405">
        <v>118.6</v>
      </c>
      <c r="E1476" s="404"/>
      <c r="F1476" s="312" t="s">
        <v>1598</v>
      </c>
      <c r="G1476" s="312" t="s">
        <v>1754</v>
      </c>
    </row>
    <row r="1477" spans="1:7" s="285" customFormat="1" x14ac:dyDescent="0.3">
      <c r="A1477" s="307" t="s">
        <v>1113</v>
      </c>
      <c r="B1477" s="290" t="s">
        <v>1758</v>
      </c>
      <c r="C1477" s="288" t="s">
        <v>71</v>
      </c>
      <c r="D1477" s="405">
        <v>654.20000000000005</v>
      </c>
      <c r="E1477" s="404"/>
      <c r="F1477" s="312" t="s">
        <v>1598</v>
      </c>
      <c r="G1477" s="312" t="s">
        <v>1754</v>
      </c>
    </row>
    <row r="1478" spans="1:7" s="285" customFormat="1" x14ac:dyDescent="0.3">
      <c r="A1478" s="307" t="s">
        <v>1113</v>
      </c>
      <c r="B1478" s="290" t="s">
        <v>1755</v>
      </c>
      <c r="C1478" s="288" t="s">
        <v>71</v>
      </c>
      <c r="D1478" s="405">
        <v>452.4</v>
      </c>
      <c r="E1478" s="404"/>
      <c r="F1478" s="312" t="s">
        <v>1598</v>
      </c>
      <c r="G1478" s="312" t="s">
        <v>1754</v>
      </c>
    </row>
    <row r="1479" spans="1:7" s="285" customFormat="1" x14ac:dyDescent="0.3">
      <c r="A1479" s="307" t="s">
        <v>1113</v>
      </c>
      <c r="B1479" s="290" t="s">
        <v>1764</v>
      </c>
      <c r="C1479" s="288" t="s">
        <v>71</v>
      </c>
      <c r="D1479" s="405">
        <v>1200</v>
      </c>
      <c r="E1479" s="404"/>
      <c r="F1479" s="312" t="s">
        <v>1598</v>
      </c>
      <c r="G1479" s="312" t="s">
        <v>1754</v>
      </c>
    </row>
    <row r="1480" spans="1:7" s="285" customFormat="1" x14ac:dyDescent="0.3">
      <c r="A1480" s="307" t="s">
        <v>1113</v>
      </c>
      <c r="B1480" s="290" t="s">
        <v>1755</v>
      </c>
      <c r="C1480" s="288" t="s">
        <v>71</v>
      </c>
      <c r="D1480" s="405">
        <v>255</v>
      </c>
      <c r="E1480" s="404"/>
      <c r="F1480" s="312" t="s">
        <v>1598</v>
      </c>
      <c r="G1480" s="312" t="s">
        <v>1754</v>
      </c>
    </row>
    <row r="1481" spans="1:7" s="285" customFormat="1" x14ac:dyDescent="0.3">
      <c r="A1481" s="307" t="s">
        <v>1113</v>
      </c>
      <c r="B1481" s="290" t="s">
        <v>1759</v>
      </c>
      <c r="C1481" s="288" t="s">
        <v>71</v>
      </c>
      <c r="D1481" s="405">
        <v>402.4</v>
      </c>
      <c r="E1481" s="404"/>
      <c r="F1481" s="312" t="s">
        <v>1598</v>
      </c>
      <c r="G1481" s="312" t="s">
        <v>1754</v>
      </c>
    </row>
    <row r="1482" spans="1:7" s="285" customFormat="1" x14ac:dyDescent="0.3">
      <c r="A1482" s="307" t="s">
        <v>1113</v>
      </c>
      <c r="B1482" s="290" t="s">
        <v>1770</v>
      </c>
      <c r="C1482" s="288" t="s">
        <v>71</v>
      </c>
      <c r="D1482" s="405">
        <v>1050.8</v>
      </c>
      <c r="E1482" s="404"/>
      <c r="F1482" s="312" t="s">
        <v>1598</v>
      </c>
      <c r="G1482" s="312" t="s">
        <v>1754</v>
      </c>
    </row>
    <row r="1483" spans="1:7" s="285" customFormat="1" x14ac:dyDescent="0.3">
      <c r="A1483" s="307" t="s">
        <v>1113</v>
      </c>
      <c r="B1483" s="290" t="s">
        <v>1771</v>
      </c>
      <c r="C1483" s="288" t="s">
        <v>71</v>
      </c>
      <c r="D1483" s="405">
        <v>2481.86</v>
      </c>
      <c r="E1483" s="404"/>
      <c r="F1483" s="312" t="s">
        <v>1598</v>
      </c>
      <c r="G1483" s="312" t="s">
        <v>1754</v>
      </c>
    </row>
    <row r="1484" spans="1:7" s="285" customFormat="1" x14ac:dyDescent="0.3">
      <c r="A1484" s="307" t="s">
        <v>1113</v>
      </c>
      <c r="B1484" s="290" t="s">
        <v>1767</v>
      </c>
      <c r="C1484" s="288" t="s">
        <v>71</v>
      </c>
      <c r="D1484" s="405">
        <v>850</v>
      </c>
      <c r="E1484" s="404"/>
      <c r="F1484" s="312" t="s">
        <v>1598</v>
      </c>
      <c r="G1484" s="312" t="s">
        <v>1754</v>
      </c>
    </row>
    <row r="1485" spans="1:7" s="285" customFormat="1" x14ac:dyDescent="0.3">
      <c r="A1485" s="307" t="s">
        <v>1113</v>
      </c>
      <c r="B1485" s="290" t="s">
        <v>1772</v>
      </c>
      <c r="C1485" s="288" t="s">
        <v>71</v>
      </c>
      <c r="D1485" s="405">
        <v>38755.440000000002</v>
      </c>
      <c r="E1485" s="404"/>
      <c r="F1485" s="312" t="s">
        <v>1598</v>
      </c>
      <c r="G1485" s="312" t="s">
        <v>1773</v>
      </c>
    </row>
    <row r="1486" spans="1:7" s="285" customFormat="1" x14ac:dyDescent="0.3">
      <c r="A1486" s="307" t="s">
        <v>1113</v>
      </c>
      <c r="B1486" s="290" t="s">
        <v>1774</v>
      </c>
      <c r="C1486" s="288" t="s">
        <v>71</v>
      </c>
      <c r="D1486" s="405">
        <v>650</v>
      </c>
      <c r="E1486" s="404"/>
      <c r="F1486" s="312" t="s">
        <v>1598</v>
      </c>
      <c r="G1486" s="312" t="s">
        <v>1773</v>
      </c>
    </row>
    <row r="1487" spans="1:7" s="285" customFormat="1" x14ac:dyDescent="0.3">
      <c r="A1487" s="307" t="s">
        <v>1113</v>
      </c>
      <c r="B1487" s="290" t="s">
        <v>1775</v>
      </c>
      <c r="C1487" s="288" t="s">
        <v>71</v>
      </c>
      <c r="D1487" s="405">
        <v>3500</v>
      </c>
      <c r="E1487" s="404"/>
      <c r="F1487" s="312" t="s">
        <v>1598</v>
      </c>
      <c r="G1487" s="312" t="s">
        <v>1773</v>
      </c>
    </row>
    <row r="1488" spans="1:7" s="285" customFormat="1" x14ac:dyDescent="0.3">
      <c r="A1488" s="307" t="s">
        <v>1113</v>
      </c>
      <c r="B1488" s="290" t="s">
        <v>1776</v>
      </c>
      <c r="C1488" s="288" t="s">
        <v>71</v>
      </c>
      <c r="D1488" s="405">
        <v>1400</v>
      </c>
      <c r="E1488" s="404"/>
      <c r="F1488" s="312" t="s">
        <v>1598</v>
      </c>
      <c r="G1488" s="312" t="s">
        <v>1773</v>
      </c>
    </row>
    <row r="1489" spans="1:7" s="285" customFormat="1" x14ac:dyDescent="0.3">
      <c r="A1489" s="307" t="s">
        <v>1113</v>
      </c>
      <c r="B1489" s="290" t="s">
        <v>1777</v>
      </c>
      <c r="C1489" s="288" t="s">
        <v>71</v>
      </c>
      <c r="D1489" s="405">
        <v>850</v>
      </c>
      <c r="E1489" s="404"/>
      <c r="F1489" s="312" t="s">
        <v>1598</v>
      </c>
      <c r="G1489" s="312" t="s">
        <v>1773</v>
      </c>
    </row>
    <row r="1490" spans="1:7" s="285" customFormat="1" x14ac:dyDescent="0.3">
      <c r="A1490" s="307" t="s">
        <v>1113</v>
      </c>
      <c r="B1490" s="290" t="s">
        <v>1778</v>
      </c>
      <c r="C1490" s="288" t="s">
        <v>71</v>
      </c>
      <c r="D1490" s="405">
        <v>3125</v>
      </c>
      <c r="E1490" s="404"/>
      <c r="F1490" s="312" t="s">
        <v>1598</v>
      </c>
      <c r="G1490" s="312" t="s">
        <v>1773</v>
      </c>
    </row>
    <row r="1491" spans="1:7" s="285" customFormat="1" x14ac:dyDescent="0.3">
      <c r="A1491" s="307" t="s">
        <v>1113</v>
      </c>
      <c r="B1491" s="290" t="s">
        <v>1779</v>
      </c>
      <c r="C1491" s="288" t="s">
        <v>71</v>
      </c>
      <c r="D1491" s="405">
        <v>15000</v>
      </c>
      <c r="E1491" s="404"/>
      <c r="F1491" s="312" t="s">
        <v>1598</v>
      </c>
      <c r="G1491" s="312" t="s">
        <v>1523</v>
      </c>
    </row>
    <row r="1492" spans="1:7" s="285" customFormat="1" x14ac:dyDescent="0.3">
      <c r="A1492" s="307" t="s">
        <v>1113</v>
      </c>
      <c r="B1492" s="290" t="s">
        <v>1780</v>
      </c>
      <c r="C1492" s="288" t="s">
        <v>71</v>
      </c>
      <c r="D1492" s="405">
        <v>4000</v>
      </c>
      <c r="E1492" s="404"/>
      <c r="F1492" s="312" t="s">
        <v>1598</v>
      </c>
      <c r="G1492" s="312" t="s">
        <v>1523</v>
      </c>
    </row>
    <row r="1493" spans="1:7" s="285" customFormat="1" x14ac:dyDescent="0.3">
      <c r="A1493" s="307" t="s">
        <v>1113</v>
      </c>
      <c r="B1493" s="290" t="s">
        <v>1781</v>
      </c>
      <c r="C1493" s="288" t="s">
        <v>71</v>
      </c>
      <c r="D1493" s="405">
        <v>1500</v>
      </c>
      <c r="E1493" s="404"/>
      <c r="F1493" s="312" t="s">
        <v>1598</v>
      </c>
      <c r="G1493" s="312" t="s">
        <v>1523</v>
      </c>
    </row>
    <row r="1494" spans="1:7" s="285" customFormat="1" x14ac:dyDescent="0.3">
      <c r="A1494" s="307" t="s">
        <v>1113</v>
      </c>
      <c r="B1494" s="290" t="s">
        <v>1782</v>
      </c>
      <c r="C1494" s="288" t="s">
        <v>71</v>
      </c>
      <c r="D1494" s="405">
        <v>20805</v>
      </c>
      <c r="E1494" s="404"/>
      <c r="F1494" s="312" t="s">
        <v>1598</v>
      </c>
      <c r="G1494" s="312" t="s">
        <v>1523</v>
      </c>
    </row>
    <row r="1495" spans="1:7" s="285" customFormat="1" x14ac:dyDescent="0.3">
      <c r="A1495" s="307" t="s">
        <v>1113</v>
      </c>
      <c r="B1495" s="290" t="s">
        <v>1783</v>
      </c>
      <c r="C1495" s="288" t="s">
        <v>71</v>
      </c>
      <c r="D1495" s="405">
        <v>4000</v>
      </c>
      <c r="E1495" s="404"/>
      <c r="F1495" s="312" t="s">
        <v>1598</v>
      </c>
      <c r="G1495" s="312" t="s">
        <v>1523</v>
      </c>
    </row>
    <row r="1496" spans="1:7" s="285" customFormat="1" x14ac:dyDescent="0.3">
      <c r="A1496" s="307" t="s">
        <v>1113</v>
      </c>
      <c r="B1496" s="290" t="s">
        <v>1782</v>
      </c>
      <c r="C1496" s="288" t="s">
        <v>71</v>
      </c>
      <c r="D1496" s="405">
        <v>15404.9</v>
      </c>
      <c r="E1496" s="404"/>
      <c r="F1496" s="312" t="s">
        <v>1598</v>
      </c>
      <c r="G1496" s="312" t="s">
        <v>1523</v>
      </c>
    </row>
    <row r="1497" spans="1:7" s="285" customFormat="1" x14ac:dyDescent="0.3">
      <c r="A1497" s="307" t="s">
        <v>1113</v>
      </c>
      <c r="B1497" s="290" t="s">
        <v>1784</v>
      </c>
      <c r="C1497" s="288" t="s">
        <v>71</v>
      </c>
      <c r="D1497" s="405">
        <v>2500</v>
      </c>
      <c r="E1497" s="404"/>
      <c r="F1497" s="312" t="s">
        <v>1598</v>
      </c>
      <c r="G1497" s="312" t="s">
        <v>1785</v>
      </c>
    </row>
    <row r="1498" spans="1:7" s="285" customFormat="1" x14ac:dyDescent="0.3">
      <c r="A1498" s="307" t="s">
        <v>1113</v>
      </c>
      <c r="B1498" s="290" t="s">
        <v>1786</v>
      </c>
      <c r="C1498" s="288" t="s">
        <v>71</v>
      </c>
      <c r="D1498" s="405">
        <v>2500</v>
      </c>
      <c r="E1498" s="404"/>
      <c r="F1498" s="312" t="s">
        <v>1598</v>
      </c>
      <c r="G1498" s="312" t="s">
        <v>1785</v>
      </c>
    </row>
    <row r="1499" spans="1:7" s="285" customFormat="1" x14ac:dyDescent="0.3">
      <c r="A1499" s="307" t="s">
        <v>1113</v>
      </c>
      <c r="B1499" s="290" t="s">
        <v>1787</v>
      </c>
      <c r="C1499" s="288" t="s">
        <v>71</v>
      </c>
      <c r="D1499" s="405">
        <v>2500</v>
      </c>
      <c r="E1499" s="404"/>
      <c r="F1499" s="312" t="s">
        <v>1598</v>
      </c>
      <c r="G1499" s="312" t="s">
        <v>1785</v>
      </c>
    </row>
    <row r="1500" spans="1:7" s="285" customFormat="1" x14ac:dyDescent="0.3">
      <c r="A1500" s="307" t="s">
        <v>1113</v>
      </c>
      <c r="B1500" s="290" t="s">
        <v>1788</v>
      </c>
      <c r="C1500" s="288" t="s">
        <v>71</v>
      </c>
      <c r="D1500" s="405">
        <v>2500</v>
      </c>
      <c r="E1500" s="404"/>
      <c r="F1500" s="312" t="s">
        <v>1598</v>
      </c>
      <c r="G1500" s="312" t="s">
        <v>1785</v>
      </c>
    </row>
    <row r="1501" spans="1:7" s="285" customFormat="1" x14ac:dyDescent="0.3">
      <c r="A1501" s="307" t="s">
        <v>1113</v>
      </c>
      <c r="B1501" s="290" t="s">
        <v>1789</v>
      </c>
      <c r="C1501" s="288" t="s">
        <v>71</v>
      </c>
      <c r="D1501" s="405">
        <v>2500</v>
      </c>
      <c r="E1501" s="404"/>
      <c r="F1501" s="312" t="s">
        <v>1598</v>
      </c>
      <c r="G1501" s="312" t="s">
        <v>1785</v>
      </c>
    </row>
    <row r="1502" spans="1:7" s="285" customFormat="1" x14ac:dyDescent="0.3">
      <c r="A1502" s="307" t="s">
        <v>1113</v>
      </c>
      <c r="B1502" s="290" t="s">
        <v>1790</v>
      </c>
      <c r="C1502" s="288" t="s">
        <v>71</v>
      </c>
      <c r="D1502" s="405">
        <v>2500</v>
      </c>
      <c r="E1502" s="404"/>
      <c r="F1502" s="312" t="s">
        <v>1598</v>
      </c>
      <c r="G1502" s="312" t="s">
        <v>1785</v>
      </c>
    </row>
    <row r="1503" spans="1:7" s="285" customFormat="1" x14ac:dyDescent="0.3">
      <c r="A1503" s="307" t="s">
        <v>1113</v>
      </c>
      <c r="B1503" s="290" t="s">
        <v>1791</v>
      </c>
      <c r="C1503" s="288" t="s">
        <v>71</v>
      </c>
      <c r="D1503" s="405">
        <v>2500</v>
      </c>
      <c r="E1503" s="404"/>
      <c r="F1503" s="312" t="s">
        <v>1598</v>
      </c>
      <c r="G1503" s="312" t="s">
        <v>1785</v>
      </c>
    </row>
    <row r="1504" spans="1:7" s="285" customFormat="1" x14ac:dyDescent="0.3">
      <c r="A1504" s="307" t="s">
        <v>1113</v>
      </c>
      <c r="B1504" s="290" t="s">
        <v>1792</v>
      </c>
      <c r="C1504" s="288" t="s">
        <v>71</v>
      </c>
      <c r="D1504" s="405">
        <v>2500</v>
      </c>
      <c r="E1504" s="404"/>
      <c r="F1504" s="312" t="s">
        <v>1598</v>
      </c>
      <c r="G1504" s="312" t="s">
        <v>1785</v>
      </c>
    </row>
    <row r="1505" spans="1:7" s="285" customFormat="1" x14ac:dyDescent="0.3">
      <c r="A1505" s="307" t="s">
        <v>1113</v>
      </c>
      <c r="B1505" s="290" t="s">
        <v>1793</v>
      </c>
      <c r="C1505" s="288" t="s">
        <v>71</v>
      </c>
      <c r="D1505" s="405">
        <v>5000</v>
      </c>
      <c r="E1505" s="404"/>
      <c r="F1505" s="312" t="s">
        <v>1598</v>
      </c>
      <c r="G1505" s="312" t="s">
        <v>1785</v>
      </c>
    </row>
    <row r="1506" spans="1:7" s="285" customFormat="1" x14ac:dyDescent="0.3">
      <c r="A1506" s="307" t="s">
        <v>1113</v>
      </c>
      <c r="B1506" s="290" t="s">
        <v>1794</v>
      </c>
      <c r="C1506" s="288" t="s">
        <v>71</v>
      </c>
      <c r="D1506" s="405">
        <v>2500</v>
      </c>
      <c r="E1506" s="404"/>
      <c r="F1506" s="312" t="s">
        <v>1598</v>
      </c>
      <c r="G1506" s="312" t="s">
        <v>1785</v>
      </c>
    </row>
    <row r="1507" spans="1:7" s="285" customFormat="1" x14ac:dyDescent="0.3">
      <c r="A1507" s="307" t="s">
        <v>1113</v>
      </c>
      <c r="B1507" s="290" t="s">
        <v>1795</v>
      </c>
      <c r="C1507" s="288" t="s">
        <v>71</v>
      </c>
      <c r="D1507" s="405">
        <v>2500</v>
      </c>
      <c r="E1507" s="404"/>
      <c r="F1507" s="312" t="s">
        <v>1598</v>
      </c>
      <c r="G1507" s="312" t="s">
        <v>1785</v>
      </c>
    </row>
    <row r="1508" spans="1:7" s="285" customFormat="1" x14ac:dyDescent="0.3">
      <c r="A1508" s="307" t="s">
        <v>1113</v>
      </c>
      <c r="B1508" s="290" t="s">
        <v>1796</v>
      </c>
      <c r="C1508" s="288" t="s">
        <v>71</v>
      </c>
      <c r="D1508" s="405">
        <v>2500</v>
      </c>
      <c r="E1508" s="404"/>
      <c r="F1508" s="312" t="s">
        <v>1598</v>
      </c>
      <c r="G1508" s="312" t="s">
        <v>1785</v>
      </c>
    </row>
    <row r="1509" spans="1:7" s="285" customFormat="1" x14ac:dyDescent="0.3">
      <c r="A1509" s="307" t="s">
        <v>1113</v>
      </c>
      <c r="B1509" s="290" t="s">
        <v>1797</v>
      </c>
      <c r="C1509" s="288" t="s">
        <v>71</v>
      </c>
      <c r="D1509" s="405">
        <v>8856.4</v>
      </c>
      <c r="E1509" s="404"/>
      <c r="F1509" s="312" t="s">
        <v>1598</v>
      </c>
      <c r="G1509" s="312" t="s">
        <v>1785</v>
      </c>
    </row>
    <row r="1510" spans="1:7" s="285" customFormat="1" x14ac:dyDescent="0.25">
      <c r="A1510" s="307"/>
      <c r="B1510" s="307"/>
      <c r="C1510" s="288"/>
      <c r="D1510" s="370"/>
      <c r="E1510" s="371">
        <f>SUM(D967:D1509)</f>
        <v>5040796.9200000046</v>
      </c>
      <c r="F1510" s="307"/>
      <c r="G1510" s="307"/>
    </row>
    <row r="1511" spans="1:7" s="285" customFormat="1" x14ac:dyDescent="0.25">
      <c r="A1511" s="307"/>
      <c r="B1511" s="307"/>
      <c r="C1511" s="288"/>
      <c r="D1511" s="370"/>
      <c r="E1511" s="370"/>
      <c r="F1511" s="307"/>
      <c r="G1511" s="307"/>
    </row>
    <row r="1512" spans="1:7" s="285" customFormat="1" x14ac:dyDescent="0.25">
      <c r="A1512" s="307" t="s">
        <v>1798</v>
      </c>
      <c r="B1512" s="307" t="s">
        <v>1799</v>
      </c>
      <c r="C1512" s="288" t="s">
        <v>2</v>
      </c>
      <c r="D1512" s="370">
        <v>50000</v>
      </c>
      <c r="E1512" s="370"/>
      <c r="F1512" s="307" t="s">
        <v>1800</v>
      </c>
      <c r="G1512" s="307" t="s">
        <v>1801</v>
      </c>
    </row>
    <row r="1513" spans="1:7" s="285" customFormat="1" x14ac:dyDescent="0.25">
      <c r="A1513" s="307"/>
      <c r="B1513" s="307"/>
      <c r="C1513" s="288"/>
      <c r="D1513" s="370"/>
      <c r="E1513" s="371">
        <f>SUM(D1512:D1512)</f>
        <v>50000</v>
      </c>
      <c r="F1513" s="307"/>
      <c r="G1513" s="307"/>
    </row>
    <row r="1514" spans="1:7" s="285" customFormat="1" x14ac:dyDescent="0.25">
      <c r="A1514" s="307"/>
      <c r="B1514" s="307"/>
      <c r="C1514" s="288"/>
      <c r="D1514" s="370"/>
      <c r="E1514" s="370"/>
      <c r="F1514" s="307"/>
      <c r="G1514" s="307"/>
    </row>
    <row r="1515" spans="1:7" s="285" customFormat="1" x14ac:dyDescent="0.3">
      <c r="A1515" s="307" t="s">
        <v>1807</v>
      </c>
      <c r="B1515" s="314" t="s">
        <v>1141</v>
      </c>
      <c r="C1515" s="288" t="s">
        <v>72</v>
      </c>
      <c r="D1515" s="406">
        <v>9803</v>
      </c>
      <c r="E1515" s="370"/>
      <c r="F1515" s="289" t="s">
        <v>1808</v>
      </c>
      <c r="G1515" s="289" t="s">
        <v>1809</v>
      </c>
    </row>
    <row r="1516" spans="1:7" s="285" customFormat="1" x14ac:dyDescent="0.3">
      <c r="A1516" s="307" t="s">
        <v>1807</v>
      </c>
      <c r="B1516" s="314" t="s">
        <v>1141</v>
      </c>
      <c r="C1516" s="288" t="s">
        <v>72</v>
      </c>
      <c r="D1516" s="406">
        <v>4465.09</v>
      </c>
      <c r="E1516" s="370"/>
      <c r="F1516" s="289" t="s">
        <v>1808</v>
      </c>
      <c r="G1516" s="289" t="s">
        <v>1809</v>
      </c>
    </row>
    <row r="1517" spans="1:7" s="285" customFormat="1" x14ac:dyDescent="0.3">
      <c r="A1517" s="307" t="s">
        <v>1807</v>
      </c>
      <c r="B1517" s="315" t="s">
        <v>1810</v>
      </c>
      <c r="C1517" s="288" t="s">
        <v>72</v>
      </c>
      <c r="D1517" s="406">
        <v>4900</v>
      </c>
      <c r="E1517" s="370"/>
      <c r="F1517" s="289" t="s">
        <v>1808</v>
      </c>
      <c r="G1517" s="289" t="s">
        <v>1809</v>
      </c>
    </row>
    <row r="1518" spans="1:7" s="285" customFormat="1" x14ac:dyDescent="0.3">
      <c r="A1518" s="307" t="s">
        <v>1807</v>
      </c>
      <c r="B1518" s="316" t="s">
        <v>1810</v>
      </c>
      <c r="C1518" s="288" t="s">
        <v>72</v>
      </c>
      <c r="D1518" s="406">
        <v>3848</v>
      </c>
      <c r="E1518" s="370"/>
      <c r="F1518" s="289" t="s">
        <v>1808</v>
      </c>
      <c r="G1518" s="289" t="s">
        <v>1809</v>
      </c>
    </row>
    <row r="1519" spans="1:7" s="285" customFormat="1" x14ac:dyDescent="0.3">
      <c r="A1519" s="307" t="s">
        <v>1807</v>
      </c>
      <c r="B1519" s="316" t="s">
        <v>1810</v>
      </c>
      <c r="C1519" s="288" t="s">
        <v>72</v>
      </c>
      <c r="D1519" s="406">
        <v>5856</v>
      </c>
      <c r="E1519" s="370"/>
      <c r="F1519" s="289" t="s">
        <v>1808</v>
      </c>
      <c r="G1519" s="289" t="s">
        <v>1809</v>
      </c>
    </row>
    <row r="1520" spans="1:7" s="285" customFormat="1" x14ac:dyDescent="0.3">
      <c r="A1520" s="307" t="s">
        <v>1807</v>
      </c>
      <c r="B1520" s="316" t="s">
        <v>1811</v>
      </c>
      <c r="C1520" s="288" t="s">
        <v>72</v>
      </c>
      <c r="D1520" s="406">
        <v>6721.4</v>
      </c>
      <c r="E1520" s="370"/>
      <c r="F1520" s="289" t="s">
        <v>1808</v>
      </c>
      <c r="G1520" s="289" t="s">
        <v>1809</v>
      </c>
    </row>
    <row r="1521" spans="1:7" s="285" customFormat="1" x14ac:dyDescent="0.3">
      <c r="A1521" s="307" t="s">
        <v>1807</v>
      </c>
      <c r="B1521" s="316" t="s">
        <v>1527</v>
      </c>
      <c r="C1521" s="288" t="s">
        <v>72</v>
      </c>
      <c r="D1521" s="407">
        <v>6647.24</v>
      </c>
      <c r="E1521" s="370"/>
      <c r="F1521" s="289" t="s">
        <v>1808</v>
      </c>
      <c r="G1521" s="289" t="s">
        <v>1809</v>
      </c>
    </row>
    <row r="1522" spans="1:7" s="285" customFormat="1" x14ac:dyDescent="0.3">
      <c r="A1522" s="307" t="s">
        <v>1807</v>
      </c>
      <c r="B1522" s="316" t="s">
        <v>1527</v>
      </c>
      <c r="C1522" s="288" t="s">
        <v>72</v>
      </c>
      <c r="D1522" s="407">
        <v>7764.36</v>
      </c>
      <c r="E1522" s="370"/>
      <c r="F1522" s="289" t="s">
        <v>1808</v>
      </c>
      <c r="G1522" s="289" t="s">
        <v>1809</v>
      </c>
    </row>
    <row r="1523" spans="1:7" s="285" customFormat="1" x14ac:dyDescent="0.3">
      <c r="A1523" s="307" t="s">
        <v>1807</v>
      </c>
      <c r="B1523" s="316" t="s">
        <v>1812</v>
      </c>
      <c r="C1523" s="288" t="s">
        <v>72</v>
      </c>
      <c r="D1523" s="407">
        <v>1345.92</v>
      </c>
      <c r="E1523" s="370"/>
      <c r="F1523" s="289" t="s">
        <v>1808</v>
      </c>
      <c r="G1523" s="289" t="s">
        <v>1809</v>
      </c>
    </row>
    <row r="1524" spans="1:7" s="285" customFormat="1" x14ac:dyDescent="0.3">
      <c r="A1524" s="307" t="s">
        <v>1807</v>
      </c>
      <c r="B1524" s="316" t="s">
        <v>1085</v>
      </c>
      <c r="C1524" s="288" t="s">
        <v>72</v>
      </c>
      <c r="D1524" s="406">
        <v>4477.5200000000004</v>
      </c>
      <c r="E1524" s="370"/>
      <c r="F1524" s="289" t="s">
        <v>1808</v>
      </c>
      <c r="G1524" s="289" t="s">
        <v>1809</v>
      </c>
    </row>
    <row r="1525" spans="1:7" s="285" customFormat="1" x14ac:dyDescent="0.3">
      <c r="A1525" s="307" t="s">
        <v>1807</v>
      </c>
      <c r="B1525" s="316" t="s">
        <v>1813</v>
      </c>
      <c r="C1525" s="288" t="s">
        <v>2</v>
      </c>
      <c r="D1525" s="408">
        <v>67000</v>
      </c>
      <c r="E1525" s="370"/>
      <c r="F1525" s="289" t="s">
        <v>1377</v>
      </c>
      <c r="G1525" s="289" t="s">
        <v>1814</v>
      </c>
    </row>
    <row r="1526" spans="1:7" s="285" customFormat="1" x14ac:dyDescent="0.3">
      <c r="A1526" s="307" t="s">
        <v>1807</v>
      </c>
      <c r="B1526" s="316" t="s">
        <v>1815</v>
      </c>
      <c r="C1526" s="288" t="s">
        <v>2</v>
      </c>
      <c r="D1526" s="409">
        <v>28000</v>
      </c>
      <c r="E1526" s="370"/>
      <c r="F1526" s="289" t="s">
        <v>1377</v>
      </c>
      <c r="G1526" s="289" t="s">
        <v>1814</v>
      </c>
    </row>
    <row r="1527" spans="1:7" s="285" customFormat="1" x14ac:dyDescent="0.3">
      <c r="A1527" s="307" t="s">
        <v>1807</v>
      </c>
      <c r="B1527" s="316" t="s">
        <v>1816</v>
      </c>
      <c r="C1527" s="288" t="s">
        <v>2</v>
      </c>
      <c r="D1527" s="409">
        <v>5600</v>
      </c>
      <c r="E1527" s="370"/>
      <c r="F1527" s="289" t="s">
        <v>1377</v>
      </c>
      <c r="G1527" s="289" t="s">
        <v>1814</v>
      </c>
    </row>
    <row r="1528" spans="1:7" s="285" customFormat="1" x14ac:dyDescent="0.3">
      <c r="A1528" s="307" t="s">
        <v>1807</v>
      </c>
      <c r="B1528" s="316" t="s">
        <v>1817</v>
      </c>
      <c r="C1528" s="288" t="s">
        <v>2</v>
      </c>
      <c r="D1528" s="409">
        <v>48000</v>
      </c>
      <c r="E1528" s="370"/>
      <c r="F1528" s="289" t="s">
        <v>1377</v>
      </c>
      <c r="G1528" s="289" t="s">
        <v>1814</v>
      </c>
    </row>
    <row r="1529" spans="1:7" s="285" customFormat="1" x14ac:dyDescent="0.3">
      <c r="A1529" s="307" t="s">
        <v>1807</v>
      </c>
      <c r="B1529" s="316" t="s">
        <v>1818</v>
      </c>
      <c r="C1529" s="288" t="s">
        <v>2</v>
      </c>
      <c r="D1529" s="409">
        <v>34000</v>
      </c>
      <c r="E1529" s="370"/>
      <c r="F1529" s="289" t="s">
        <v>1377</v>
      </c>
      <c r="G1529" s="289" t="s">
        <v>1814</v>
      </c>
    </row>
    <row r="1530" spans="1:7" s="285" customFormat="1" x14ac:dyDescent="0.3">
      <c r="A1530" s="307" t="s">
        <v>1807</v>
      </c>
      <c r="B1530" s="316" t="s">
        <v>1819</v>
      </c>
      <c r="C1530" s="288" t="s">
        <v>2</v>
      </c>
      <c r="D1530" s="409">
        <v>93000</v>
      </c>
      <c r="E1530" s="370"/>
      <c r="F1530" s="289" t="s">
        <v>1377</v>
      </c>
      <c r="G1530" s="289" t="s">
        <v>1814</v>
      </c>
    </row>
    <row r="1531" spans="1:7" s="285" customFormat="1" x14ac:dyDescent="0.3">
      <c r="A1531" s="307" t="s">
        <v>1807</v>
      </c>
      <c r="B1531" s="316" t="s">
        <v>1820</v>
      </c>
      <c r="C1531" s="288" t="s">
        <v>2</v>
      </c>
      <c r="D1531" s="409">
        <v>41000</v>
      </c>
      <c r="E1531" s="370"/>
      <c r="F1531" s="289" t="s">
        <v>1377</v>
      </c>
      <c r="G1531" s="289" t="s">
        <v>1814</v>
      </c>
    </row>
    <row r="1532" spans="1:7" s="285" customFormat="1" x14ac:dyDescent="0.3">
      <c r="A1532" s="307" t="s">
        <v>1807</v>
      </c>
      <c r="B1532" s="316" t="s">
        <v>1821</v>
      </c>
      <c r="C1532" s="288" t="s">
        <v>2</v>
      </c>
      <c r="D1532" s="409">
        <v>8600</v>
      </c>
      <c r="E1532" s="370"/>
      <c r="F1532" s="289" t="s">
        <v>1377</v>
      </c>
      <c r="G1532" s="289" t="s">
        <v>1814</v>
      </c>
    </row>
    <row r="1533" spans="1:7" s="285" customFormat="1" x14ac:dyDescent="0.3">
      <c r="A1533" s="307" t="s">
        <v>1807</v>
      </c>
      <c r="B1533" s="316" t="s">
        <v>1822</v>
      </c>
      <c r="C1533" s="288" t="s">
        <v>2</v>
      </c>
      <c r="D1533" s="409">
        <v>3100</v>
      </c>
      <c r="E1533" s="370"/>
      <c r="F1533" s="289" t="s">
        <v>1377</v>
      </c>
      <c r="G1533" s="289" t="s">
        <v>1814</v>
      </c>
    </row>
    <row r="1534" spans="1:7" s="285" customFormat="1" x14ac:dyDescent="0.3">
      <c r="A1534" s="307" t="s">
        <v>1807</v>
      </c>
      <c r="B1534" s="316" t="s">
        <v>1823</v>
      </c>
      <c r="C1534" s="288" t="s">
        <v>2</v>
      </c>
      <c r="D1534" s="409">
        <v>21000</v>
      </c>
      <c r="E1534" s="370"/>
      <c r="F1534" s="289" t="s">
        <v>1377</v>
      </c>
      <c r="G1534" s="289" t="s">
        <v>1814</v>
      </c>
    </row>
    <row r="1535" spans="1:7" s="285" customFormat="1" x14ac:dyDescent="0.3">
      <c r="A1535" s="307" t="s">
        <v>1807</v>
      </c>
      <c r="B1535" s="316" t="s">
        <v>1824</v>
      </c>
      <c r="C1535" s="288" t="s">
        <v>2</v>
      </c>
      <c r="D1535" s="409">
        <v>2500</v>
      </c>
      <c r="E1535" s="370"/>
      <c r="F1535" s="289" t="s">
        <v>1377</v>
      </c>
      <c r="G1535" s="289" t="s">
        <v>1814</v>
      </c>
    </row>
    <row r="1536" spans="1:7" s="285" customFormat="1" x14ac:dyDescent="0.3">
      <c r="A1536" s="307" t="s">
        <v>1807</v>
      </c>
      <c r="B1536" s="316" t="s">
        <v>1825</v>
      </c>
      <c r="C1536" s="288" t="s">
        <v>2</v>
      </c>
      <c r="D1536" s="409">
        <v>2500</v>
      </c>
      <c r="E1536" s="370"/>
      <c r="F1536" s="289" t="s">
        <v>1377</v>
      </c>
      <c r="G1536" s="289" t="s">
        <v>1814</v>
      </c>
    </row>
    <row r="1537" spans="1:7" s="285" customFormat="1" x14ac:dyDescent="0.3">
      <c r="A1537" s="307" t="s">
        <v>1807</v>
      </c>
      <c r="B1537" s="316" t="s">
        <v>1826</v>
      </c>
      <c r="C1537" s="288" t="s">
        <v>2</v>
      </c>
      <c r="D1537" s="409">
        <v>1100</v>
      </c>
      <c r="E1537" s="370"/>
      <c r="F1537" s="289" t="s">
        <v>1377</v>
      </c>
      <c r="G1537" s="289" t="s">
        <v>1814</v>
      </c>
    </row>
    <row r="1538" spans="1:7" s="285" customFormat="1" x14ac:dyDescent="0.3">
      <c r="A1538" s="307" t="s">
        <v>1807</v>
      </c>
      <c r="B1538" s="316" t="s">
        <v>1827</v>
      </c>
      <c r="C1538" s="288" t="s">
        <v>2</v>
      </c>
      <c r="D1538" s="409">
        <v>99180</v>
      </c>
      <c r="E1538" s="370"/>
      <c r="F1538" s="289" t="s">
        <v>1828</v>
      </c>
      <c r="G1538" s="289" t="s">
        <v>1814</v>
      </c>
    </row>
    <row r="1539" spans="1:7" s="285" customFormat="1" x14ac:dyDescent="0.3">
      <c r="A1539" s="307" t="s">
        <v>1807</v>
      </c>
      <c r="B1539" s="316" t="s">
        <v>1829</v>
      </c>
      <c r="C1539" s="288" t="s">
        <v>2</v>
      </c>
      <c r="D1539" s="409">
        <v>325775</v>
      </c>
      <c r="E1539" s="370"/>
      <c r="F1539" s="289" t="s">
        <v>1828</v>
      </c>
      <c r="G1539" s="289" t="s">
        <v>1814</v>
      </c>
    </row>
    <row r="1540" spans="1:7" s="285" customFormat="1" x14ac:dyDescent="0.3">
      <c r="A1540" s="307" t="s">
        <v>1807</v>
      </c>
      <c r="B1540" s="316" t="s">
        <v>2325</v>
      </c>
      <c r="C1540" s="288" t="s">
        <v>2</v>
      </c>
      <c r="D1540" s="409">
        <v>1700000</v>
      </c>
      <c r="E1540" s="370"/>
      <c r="F1540" s="289" t="s">
        <v>2326</v>
      </c>
      <c r="G1540" s="289" t="s">
        <v>2327</v>
      </c>
    </row>
    <row r="1541" spans="1:7" s="285" customFormat="1" x14ac:dyDescent="0.3">
      <c r="A1541" s="307" t="s">
        <v>1807</v>
      </c>
      <c r="B1541" s="316" t="s">
        <v>1830</v>
      </c>
      <c r="C1541" s="288" t="s">
        <v>2</v>
      </c>
      <c r="D1541" s="409">
        <v>822097.74</v>
      </c>
      <c r="E1541" s="370"/>
      <c r="F1541" s="289" t="s">
        <v>1828</v>
      </c>
      <c r="G1541" s="289" t="s">
        <v>1814</v>
      </c>
    </row>
    <row r="1542" spans="1:7" s="285" customFormat="1" x14ac:dyDescent="0.25">
      <c r="A1542" s="307"/>
      <c r="B1542" s="307"/>
      <c r="C1542" s="288"/>
      <c r="D1542" s="370"/>
      <c r="E1542" s="371">
        <f>SUM(D1515:D1541)</f>
        <v>3358281.2700000005</v>
      </c>
      <c r="F1542" s="307"/>
      <c r="G1542" s="307"/>
    </row>
    <row r="1543" spans="1:7" s="285" customFormat="1" x14ac:dyDescent="0.25">
      <c r="A1543" s="307"/>
      <c r="B1543" s="307"/>
      <c r="C1543" s="288"/>
      <c r="D1543" s="370"/>
      <c r="E1543" s="370"/>
      <c r="F1543" s="307"/>
      <c r="G1543" s="307"/>
    </row>
    <row r="1544" spans="1:7" s="285" customFormat="1" x14ac:dyDescent="0.25">
      <c r="A1544" s="307" t="s">
        <v>356</v>
      </c>
      <c r="B1544" s="307" t="s">
        <v>1831</v>
      </c>
      <c r="C1544" s="288" t="s">
        <v>71</v>
      </c>
      <c r="D1544" s="410">
        <v>1898</v>
      </c>
      <c r="E1544" s="370"/>
      <c r="F1544" s="307" t="s">
        <v>1832</v>
      </c>
      <c r="G1544" s="307" t="s">
        <v>1833</v>
      </c>
    </row>
    <row r="1545" spans="1:7" s="285" customFormat="1" x14ac:dyDescent="0.25">
      <c r="A1545" s="307" t="s">
        <v>356</v>
      </c>
      <c r="B1545" s="307" t="s">
        <v>1834</v>
      </c>
      <c r="C1545" s="288" t="s">
        <v>71</v>
      </c>
      <c r="D1545" s="410">
        <v>699</v>
      </c>
      <c r="E1545" s="370"/>
      <c r="F1545" s="307" t="s">
        <v>1832</v>
      </c>
      <c r="G1545" s="307" t="s">
        <v>1833</v>
      </c>
    </row>
    <row r="1546" spans="1:7" s="285" customFormat="1" x14ac:dyDescent="0.25">
      <c r="A1546" s="307" t="s">
        <v>356</v>
      </c>
      <c r="B1546" s="307" t="s">
        <v>1835</v>
      </c>
      <c r="C1546" s="288" t="s">
        <v>71</v>
      </c>
      <c r="D1546" s="410">
        <v>698</v>
      </c>
      <c r="E1546" s="370"/>
      <c r="F1546" s="307" t="s">
        <v>1832</v>
      </c>
      <c r="G1546" s="307" t="s">
        <v>1833</v>
      </c>
    </row>
    <row r="1547" spans="1:7" s="285" customFormat="1" x14ac:dyDescent="0.25">
      <c r="A1547" s="307" t="s">
        <v>356</v>
      </c>
      <c r="B1547" s="307" t="s">
        <v>1836</v>
      </c>
      <c r="C1547" s="288" t="s">
        <v>71</v>
      </c>
      <c r="D1547" s="410">
        <v>738</v>
      </c>
      <c r="E1547" s="370"/>
      <c r="F1547" s="307" t="s">
        <v>1832</v>
      </c>
      <c r="G1547" s="307" t="s">
        <v>1833</v>
      </c>
    </row>
    <row r="1548" spans="1:7" s="285" customFormat="1" x14ac:dyDescent="0.25">
      <c r="A1548" s="307" t="s">
        <v>356</v>
      </c>
      <c r="B1548" s="307" t="s">
        <v>1837</v>
      </c>
      <c r="C1548" s="288" t="s">
        <v>71</v>
      </c>
      <c r="D1548" s="410">
        <v>299</v>
      </c>
      <c r="E1548" s="370"/>
      <c r="F1548" s="307" t="s">
        <v>1832</v>
      </c>
      <c r="G1548" s="307" t="s">
        <v>1833</v>
      </c>
    </row>
    <row r="1549" spans="1:7" s="285" customFormat="1" x14ac:dyDescent="0.25">
      <c r="A1549" s="307" t="s">
        <v>356</v>
      </c>
      <c r="B1549" s="307" t="s">
        <v>1838</v>
      </c>
      <c r="C1549" s="288" t="s">
        <v>71</v>
      </c>
      <c r="D1549" s="410">
        <v>747</v>
      </c>
      <c r="E1549" s="370"/>
      <c r="F1549" s="307" t="s">
        <v>1832</v>
      </c>
      <c r="G1549" s="307" t="s">
        <v>1833</v>
      </c>
    </row>
    <row r="1550" spans="1:7" s="285" customFormat="1" x14ac:dyDescent="0.25">
      <c r="A1550" s="307" t="s">
        <v>356</v>
      </c>
      <c r="B1550" s="307" t="s">
        <v>1839</v>
      </c>
      <c r="C1550" s="288" t="s">
        <v>71</v>
      </c>
      <c r="D1550" s="410">
        <v>2700</v>
      </c>
      <c r="E1550" s="370"/>
      <c r="F1550" s="307" t="s">
        <v>1832</v>
      </c>
      <c r="G1550" s="307" t="s">
        <v>1833</v>
      </c>
    </row>
    <row r="1551" spans="1:7" s="285" customFormat="1" x14ac:dyDescent="0.25">
      <c r="A1551" s="307" t="s">
        <v>356</v>
      </c>
      <c r="B1551" s="307" t="s">
        <v>1840</v>
      </c>
      <c r="C1551" s="288" t="s">
        <v>71</v>
      </c>
      <c r="D1551" s="410">
        <v>100</v>
      </c>
      <c r="E1551" s="370"/>
      <c r="F1551" s="307" t="s">
        <v>1832</v>
      </c>
      <c r="G1551" s="307" t="s">
        <v>1833</v>
      </c>
    </row>
    <row r="1552" spans="1:7" s="285" customFormat="1" x14ac:dyDescent="0.25">
      <c r="A1552" s="307" t="s">
        <v>356</v>
      </c>
      <c r="B1552" s="317" t="s">
        <v>1841</v>
      </c>
      <c r="C1552" s="288" t="s">
        <v>71</v>
      </c>
      <c r="D1552" s="411">
        <v>120</v>
      </c>
      <c r="E1552" s="370"/>
      <c r="F1552" s="307" t="s">
        <v>1832</v>
      </c>
      <c r="G1552" s="307" t="s">
        <v>1833</v>
      </c>
    </row>
    <row r="1553" spans="1:7" s="285" customFormat="1" x14ac:dyDescent="0.25">
      <c r="A1553" s="307" t="s">
        <v>356</v>
      </c>
      <c r="B1553" s="317" t="s">
        <v>1842</v>
      </c>
      <c r="C1553" s="288" t="s">
        <v>71</v>
      </c>
      <c r="D1553" s="411">
        <v>16</v>
      </c>
      <c r="E1553" s="370"/>
      <c r="F1553" s="307" t="s">
        <v>1843</v>
      </c>
      <c r="G1553" s="307" t="s">
        <v>1844</v>
      </c>
    </row>
    <row r="1554" spans="1:7" s="285" customFormat="1" x14ac:dyDescent="0.25">
      <c r="A1554" s="307" t="s">
        <v>356</v>
      </c>
      <c r="B1554" s="317" t="s">
        <v>1845</v>
      </c>
      <c r="C1554" s="288" t="s">
        <v>71</v>
      </c>
      <c r="D1554" s="411">
        <v>30</v>
      </c>
      <c r="E1554" s="370"/>
      <c r="F1554" s="307" t="s">
        <v>1843</v>
      </c>
      <c r="G1554" s="307" t="s">
        <v>1844</v>
      </c>
    </row>
    <row r="1555" spans="1:7" s="285" customFormat="1" x14ac:dyDescent="0.25">
      <c r="A1555" s="307" t="s">
        <v>356</v>
      </c>
      <c r="B1555" s="317" t="s">
        <v>1846</v>
      </c>
      <c r="C1555" s="288" t="s">
        <v>71</v>
      </c>
      <c r="D1555" s="411">
        <v>40</v>
      </c>
      <c r="E1555" s="370"/>
      <c r="F1555" s="307" t="s">
        <v>1843</v>
      </c>
      <c r="G1555" s="307" t="s">
        <v>1844</v>
      </c>
    </row>
    <row r="1556" spans="1:7" s="285" customFormat="1" x14ac:dyDescent="0.25">
      <c r="A1556" s="307" t="s">
        <v>356</v>
      </c>
      <c r="B1556" s="317" t="s">
        <v>1847</v>
      </c>
      <c r="C1556" s="288" t="s">
        <v>71</v>
      </c>
      <c r="D1556" s="411">
        <v>20</v>
      </c>
      <c r="E1556" s="370"/>
      <c r="F1556" s="307" t="s">
        <v>1848</v>
      </c>
      <c r="G1556" s="307" t="s">
        <v>1844</v>
      </c>
    </row>
    <row r="1557" spans="1:7" s="285" customFormat="1" x14ac:dyDescent="0.25">
      <c r="A1557" s="307" t="s">
        <v>356</v>
      </c>
      <c r="B1557" s="317" t="s">
        <v>1849</v>
      </c>
      <c r="C1557" s="288" t="s">
        <v>71</v>
      </c>
      <c r="D1557" s="411">
        <v>20</v>
      </c>
      <c r="E1557" s="370"/>
      <c r="F1557" s="307" t="s">
        <v>1848</v>
      </c>
      <c r="G1557" s="307" t="s">
        <v>1844</v>
      </c>
    </row>
    <row r="1558" spans="1:7" s="285" customFormat="1" x14ac:dyDescent="0.25">
      <c r="A1558" s="307" t="s">
        <v>356</v>
      </c>
      <c r="B1558" s="317" t="s">
        <v>1850</v>
      </c>
      <c r="C1558" s="288" t="s">
        <v>71</v>
      </c>
      <c r="D1558" s="411">
        <v>20</v>
      </c>
      <c r="E1558" s="370"/>
      <c r="F1558" s="307" t="s">
        <v>1848</v>
      </c>
      <c r="G1558" s="307" t="s">
        <v>1844</v>
      </c>
    </row>
    <row r="1559" spans="1:7" s="285" customFormat="1" x14ac:dyDescent="0.25">
      <c r="A1559" s="307"/>
      <c r="B1559" s="307"/>
      <c r="C1559" s="288"/>
      <c r="D1559" s="412"/>
      <c r="E1559" s="371">
        <f>SUM(D1544:D1558)</f>
        <v>8145</v>
      </c>
      <c r="F1559" s="307"/>
      <c r="G1559" s="307"/>
    </row>
    <row r="1560" spans="1:7" s="285" customFormat="1" x14ac:dyDescent="0.25">
      <c r="A1560" s="307"/>
      <c r="B1560" s="307"/>
      <c r="C1560" s="288"/>
      <c r="D1560" s="370"/>
      <c r="E1560" s="370"/>
      <c r="F1560" s="307"/>
      <c r="G1560" s="307"/>
    </row>
    <row r="1561" spans="1:7" s="285" customFormat="1" ht="33" x14ac:dyDescent="0.3">
      <c r="A1561" s="307" t="s">
        <v>929</v>
      </c>
      <c r="B1561" s="307" t="s">
        <v>1851</v>
      </c>
      <c r="C1561" s="288" t="s">
        <v>2</v>
      </c>
      <c r="D1561" s="370">
        <v>9970</v>
      </c>
      <c r="E1561" s="370"/>
      <c r="F1561" s="318" t="s">
        <v>713</v>
      </c>
      <c r="G1561" s="204" t="s">
        <v>1852</v>
      </c>
    </row>
    <row r="1562" spans="1:7" s="285" customFormat="1" ht="33" x14ac:dyDescent="0.3">
      <c r="A1562" s="307" t="s">
        <v>929</v>
      </c>
      <c r="B1562" s="307" t="s">
        <v>1851</v>
      </c>
      <c r="C1562" s="288" t="s">
        <v>2</v>
      </c>
      <c r="D1562" s="370">
        <v>9970</v>
      </c>
      <c r="E1562" s="370"/>
      <c r="F1562" s="318" t="s">
        <v>713</v>
      </c>
      <c r="G1562" s="204" t="s">
        <v>1852</v>
      </c>
    </row>
    <row r="1563" spans="1:7" s="285" customFormat="1" x14ac:dyDescent="0.25">
      <c r="A1563" s="307"/>
      <c r="B1563" s="307"/>
      <c r="C1563" s="288"/>
      <c r="D1563" s="370"/>
      <c r="E1563" s="371">
        <f>SUM(D1561:D1562)</f>
        <v>19940</v>
      </c>
      <c r="F1563" s="307"/>
      <c r="G1563" s="307"/>
    </row>
    <row r="1564" spans="1:7" s="285" customFormat="1" x14ac:dyDescent="0.25">
      <c r="A1564" s="307"/>
      <c r="B1564" s="307"/>
      <c r="C1564" s="288"/>
      <c r="D1564" s="370"/>
      <c r="E1564" s="370"/>
      <c r="F1564" s="307"/>
      <c r="G1564" s="307"/>
    </row>
    <row r="1565" spans="1:7" s="285" customFormat="1" x14ac:dyDescent="0.3">
      <c r="A1565" s="307" t="s">
        <v>402</v>
      </c>
      <c r="B1565" s="307" t="s">
        <v>1853</v>
      </c>
      <c r="C1565" s="288" t="s">
        <v>71</v>
      </c>
      <c r="D1565" s="370">
        <v>720</v>
      </c>
      <c r="E1565" s="370"/>
      <c r="F1565" s="318" t="s">
        <v>1854</v>
      </c>
      <c r="G1565" s="204" t="s">
        <v>221</v>
      </c>
    </row>
    <row r="1566" spans="1:7" s="285" customFormat="1" ht="33" x14ac:dyDescent="0.3">
      <c r="A1566" s="307" t="s">
        <v>402</v>
      </c>
      <c r="B1566" s="316" t="s">
        <v>1855</v>
      </c>
      <c r="C1566" s="288" t="s">
        <v>71</v>
      </c>
      <c r="D1566" s="370">
        <v>170</v>
      </c>
      <c r="E1566" s="370"/>
      <c r="F1566" s="318" t="s">
        <v>1856</v>
      </c>
      <c r="G1566" s="204" t="s">
        <v>1857</v>
      </c>
    </row>
    <row r="1567" spans="1:7" s="285" customFormat="1" x14ac:dyDescent="0.25">
      <c r="A1567" s="307"/>
      <c r="B1567" s="307"/>
      <c r="C1567" s="288"/>
      <c r="D1567" s="370"/>
      <c r="E1567" s="371">
        <f>SUM(D1565:D1566)</f>
        <v>890</v>
      </c>
      <c r="F1567" s="307"/>
      <c r="G1567" s="307"/>
    </row>
    <row r="1568" spans="1:7" s="285" customFormat="1" x14ac:dyDescent="0.25">
      <c r="A1568" s="307"/>
      <c r="B1568" s="307"/>
      <c r="C1568" s="288"/>
      <c r="D1568" s="370"/>
      <c r="E1568" s="370"/>
      <c r="F1568" s="307"/>
      <c r="G1568" s="307"/>
    </row>
    <row r="1569" spans="1:7" s="285" customFormat="1" x14ac:dyDescent="0.3">
      <c r="A1569" s="307" t="s">
        <v>707</v>
      </c>
      <c r="B1569" s="307" t="s">
        <v>1858</v>
      </c>
      <c r="C1569" s="288" t="s">
        <v>71</v>
      </c>
      <c r="D1569" s="370">
        <v>500</v>
      </c>
      <c r="E1569" s="370"/>
      <c r="F1569" s="319" t="s">
        <v>1859</v>
      </c>
      <c r="G1569" s="320" t="s">
        <v>1860</v>
      </c>
    </row>
    <row r="1570" spans="1:7" s="285" customFormat="1" x14ac:dyDescent="0.3">
      <c r="A1570" s="307" t="s">
        <v>707</v>
      </c>
      <c r="B1570" s="307" t="s">
        <v>1210</v>
      </c>
      <c r="C1570" s="288" t="s">
        <v>2</v>
      </c>
      <c r="D1570" s="370">
        <v>4999</v>
      </c>
      <c r="E1570" s="370"/>
      <c r="F1570" s="321" t="s">
        <v>1386</v>
      </c>
      <c r="G1570" s="322" t="s">
        <v>1860</v>
      </c>
    </row>
    <row r="1571" spans="1:7" s="285" customFormat="1" x14ac:dyDescent="0.3">
      <c r="A1571" s="307" t="s">
        <v>707</v>
      </c>
      <c r="B1571" s="291" t="s">
        <v>1861</v>
      </c>
      <c r="C1571" s="288" t="s">
        <v>2</v>
      </c>
      <c r="D1571" s="372">
        <v>8999</v>
      </c>
      <c r="E1571" s="370"/>
      <c r="F1571" s="321" t="s">
        <v>1386</v>
      </c>
      <c r="G1571" s="322" t="s">
        <v>1860</v>
      </c>
    </row>
    <row r="1572" spans="1:7" s="285" customFormat="1" x14ac:dyDescent="0.3">
      <c r="A1572" s="307" t="s">
        <v>707</v>
      </c>
      <c r="B1572" s="291" t="s">
        <v>1862</v>
      </c>
      <c r="C1572" s="288" t="s">
        <v>1</v>
      </c>
      <c r="D1572" s="372">
        <v>40010.58</v>
      </c>
      <c r="E1572" s="370"/>
      <c r="F1572" s="321" t="s">
        <v>1386</v>
      </c>
      <c r="G1572" s="322" t="s">
        <v>1860</v>
      </c>
    </row>
    <row r="1573" spans="1:7" s="285" customFormat="1" x14ac:dyDescent="0.3">
      <c r="A1573" s="307" t="s">
        <v>707</v>
      </c>
      <c r="B1573" s="291" t="s">
        <v>1863</v>
      </c>
      <c r="C1573" s="288" t="s">
        <v>1</v>
      </c>
      <c r="D1573" s="372">
        <v>6817.92</v>
      </c>
      <c r="E1573" s="370"/>
      <c r="F1573" s="321" t="s">
        <v>1386</v>
      </c>
      <c r="G1573" s="322" t="s">
        <v>1860</v>
      </c>
    </row>
    <row r="1574" spans="1:7" s="285" customFormat="1" x14ac:dyDescent="0.3">
      <c r="A1574" s="307" t="s">
        <v>707</v>
      </c>
      <c r="B1574" s="291" t="s">
        <v>1864</v>
      </c>
      <c r="C1574" s="288" t="s">
        <v>71</v>
      </c>
      <c r="D1574" s="373">
        <v>549.63</v>
      </c>
      <c r="E1574" s="370"/>
      <c r="F1574" s="323" t="s">
        <v>1386</v>
      </c>
      <c r="G1574" s="322" t="s">
        <v>1860</v>
      </c>
    </row>
    <row r="1575" spans="1:7" s="285" customFormat="1" x14ac:dyDescent="0.3">
      <c r="A1575" s="307" t="s">
        <v>707</v>
      </c>
      <c r="B1575" s="321" t="s">
        <v>1865</v>
      </c>
      <c r="C1575" s="288" t="s">
        <v>71</v>
      </c>
      <c r="D1575" s="372">
        <v>417.41</v>
      </c>
      <c r="E1575" s="370"/>
      <c r="F1575" s="323" t="s">
        <v>1386</v>
      </c>
      <c r="G1575" s="322" t="s">
        <v>1860</v>
      </c>
    </row>
    <row r="1576" spans="1:7" s="285" customFormat="1" x14ac:dyDescent="0.3">
      <c r="A1576" s="307" t="s">
        <v>707</v>
      </c>
      <c r="B1576" s="321" t="s">
        <v>1866</v>
      </c>
      <c r="C1576" s="288" t="s">
        <v>71</v>
      </c>
      <c r="D1576" s="372">
        <v>4750</v>
      </c>
      <c r="E1576" s="370"/>
      <c r="F1576" s="323" t="s">
        <v>1867</v>
      </c>
      <c r="G1576" s="322" t="s">
        <v>1868</v>
      </c>
    </row>
    <row r="1577" spans="1:7" s="285" customFormat="1" x14ac:dyDescent="0.3">
      <c r="A1577" s="307" t="s">
        <v>707</v>
      </c>
      <c r="B1577" s="321" t="s">
        <v>1869</v>
      </c>
      <c r="C1577" s="288" t="s">
        <v>71</v>
      </c>
      <c r="D1577" s="372">
        <v>700</v>
      </c>
      <c r="E1577" s="370"/>
      <c r="F1577" s="323" t="s">
        <v>1870</v>
      </c>
      <c r="G1577" s="322" t="s">
        <v>1868</v>
      </c>
    </row>
    <row r="1578" spans="1:7" s="285" customFormat="1" x14ac:dyDescent="0.25">
      <c r="A1578" s="307"/>
      <c r="B1578" s="307"/>
      <c r="C1578" s="288"/>
      <c r="D1578" s="370"/>
      <c r="E1578" s="371">
        <f>SUM(D1569:D1577)</f>
        <v>67743.540000000008</v>
      </c>
      <c r="F1578" s="307"/>
      <c r="G1578" s="307"/>
    </row>
    <row r="1579" spans="1:7" s="285" customFormat="1" x14ac:dyDescent="0.25">
      <c r="A1579" s="307"/>
      <c r="B1579" s="307"/>
      <c r="C1579" s="288"/>
      <c r="D1579" s="370"/>
      <c r="E1579" s="370"/>
      <c r="F1579" s="307"/>
      <c r="G1579" s="307"/>
    </row>
    <row r="1580" spans="1:7" s="285" customFormat="1" x14ac:dyDescent="0.25">
      <c r="A1580" s="307" t="s">
        <v>728</v>
      </c>
      <c r="B1580" s="307" t="s">
        <v>1871</v>
      </c>
      <c r="C1580" s="288" t="s">
        <v>72</v>
      </c>
      <c r="D1580" s="370">
        <v>107450</v>
      </c>
      <c r="E1580" s="370"/>
      <c r="F1580" s="307" t="s">
        <v>1872</v>
      </c>
      <c r="G1580" s="307" t="s">
        <v>221</v>
      </c>
    </row>
    <row r="1581" spans="1:7" s="285" customFormat="1" x14ac:dyDescent="0.25">
      <c r="A1581" s="307" t="s">
        <v>728</v>
      </c>
      <c r="B1581" s="307" t="s">
        <v>1873</v>
      </c>
      <c r="C1581" s="288" t="s">
        <v>71</v>
      </c>
      <c r="D1581" s="370">
        <v>36913.199999999997</v>
      </c>
      <c r="E1581" s="370"/>
      <c r="F1581" s="307" t="s">
        <v>1874</v>
      </c>
      <c r="G1581" s="307" t="s">
        <v>1875</v>
      </c>
    </row>
    <row r="1582" spans="1:7" s="285" customFormat="1" x14ac:dyDescent="0.3">
      <c r="A1582" s="307" t="s">
        <v>728</v>
      </c>
      <c r="B1582" s="290" t="s">
        <v>1876</v>
      </c>
      <c r="C1582" s="288" t="s">
        <v>71</v>
      </c>
      <c r="D1582" s="370">
        <v>133.13999999999999</v>
      </c>
      <c r="E1582" s="370"/>
      <c r="F1582" s="307" t="s">
        <v>1877</v>
      </c>
      <c r="G1582" s="307" t="s">
        <v>1878</v>
      </c>
    </row>
    <row r="1583" spans="1:7" s="285" customFormat="1" x14ac:dyDescent="0.3">
      <c r="A1583" s="307" t="s">
        <v>728</v>
      </c>
      <c r="B1583" s="290" t="s">
        <v>1879</v>
      </c>
      <c r="C1583" s="288" t="s">
        <v>71</v>
      </c>
      <c r="D1583" s="370">
        <v>646.79999999999995</v>
      </c>
      <c r="E1583" s="370"/>
      <c r="F1583" s="307" t="s">
        <v>1880</v>
      </c>
      <c r="G1583" s="307" t="s">
        <v>221</v>
      </c>
    </row>
    <row r="1584" spans="1:7" s="285" customFormat="1" x14ac:dyDescent="0.3">
      <c r="A1584" s="307" t="s">
        <v>728</v>
      </c>
      <c r="B1584" s="290" t="s">
        <v>1881</v>
      </c>
      <c r="C1584" s="288" t="s">
        <v>72</v>
      </c>
      <c r="D1584" s="370">
        <v>360000</v>
      </c>
      <c r="E1584" s="370"/>
      <c r="F1584" s="307" t="s">
        <v>1882</v>
      </c>
      <c r="G1584" s="307" t="s">
        <v>221</v>
      </c>
    </row>
    <row r="1585" spans="1:7" s="285" customFormat="1" x14ac:dyDescent="0.25">
      <c r="A1585" s="307"/>
      <c r="B1585" s="307"/>
      <c r="C1585" s="288"/>
      <c r="D1585" s="370"/>
      <c r="E1585" s="371">
        <f>SUM(D1580:D1584)</f>
        <v>505143.14</v>
      </c>
      <c r="F1585" s="307"/>
      <c r="G1585" s="307"/>
    </row>
    <row r="1586" spans="1:7" s="285" customFormat="1" x14ac:dyDescent="0.25">
      <c r="A1586" s="307"/>
      <c r="B1586" s="307"/>
      <c r="C1586" s="288"/>
      <c r="D1586" s="370"/>
      <c r="E1586" s="370"/>
      <c r="F1586" s="307"/>
      <c r="G1586" s="307"/>
    </row>
    <row r="1587" spans="1:7" s="285" customFormat="1" x14ac:dyDescent="0.25">
      <c r="A1587" s="307" t="s">
        <v>817</v>
      </c>
      <c r="B1587" s="307" t="s">
        <v>1883</v>
      </c>
      <c r="C1587" s="288" t="s">
        <v>2</v>
      </c>
      <c r="D1587" s="370">
        <v>5290</v>
      </c>
      <c r="E1587" s="370"/>
      <c r="F1587" s="307" t="s">
        <v>819</v>
      </c>
      <c r="G1587" s="307" t="s">
        <v>1860</v>
      </c>
    </row>
    <row r="1588" spans="1:7" s="285" customFormat="1" x14ac:dyDescent="0.25">
      <c r="A1588" s="307" t="s">
        <v>817</v>
      </c>
      <c r="B1588" s="307" t="s">
        <v>1884</v>
      </c>
      <c r="C1588" s="288" t="s">
        <v>2</v>
      </c>
      <c r="D1588" s="370">
        <v>229</v>
      </c>
      <c r="E1588" s="370"/>
      <c r="F1588" s="307" t="s">
        <v>819</v>
      </c>
      <c r="G1588" s="307" t="s">
        <v>286</v>
      </c>
    </row>
    <row r="1589" spans="1:7" s="285" customFormat="1" x14ac:dyDescent="0.25">
      <c r="A1589" s="307" t="s">
        <v>817</v>
      </c>
      <c r="B1589" s="307" t="s">
        <v>1885</v>
      </c>
      <c r="C1589" s="288" t="s">
        <v>72</v>
      </c>
      <c r="D1589" s="370">
        <v>12982.32</v>
      </c>
      <c r="E1589" s="370"/>
      <c r="F1589" s="307" t="s">
        <v>819</v>
      </c>
      <c r="G1589" s="307" t="s">
        <v>1860</v>
      </c>
    </row>
    <row r="1590" spans="1:7" s="285" customFormat="1" x14ac:dyDescent="0.25">
      <c r="A1590" s="307" t="s">
        <v>817</v>
      </c>
      <c r="B1590" s="307" t="s">
        <v>1886</v>
      </c>
      <c r="C1590" s="288" t="s">
        <v>71</v>
      </c>
      <c r="D1590" s="370">
        <v>9858.86</v>
      </c>
      <c r="E1590" s="370"/>
      <c r="F1590" s="307" t="s">
        <v>819</v>
      </c>
      <c r="G1590" s="307" t="s">
        <v>286</v>
      </c>
    </row>
    <row r="1591" spans="1:7" s="285" customFormat="1" x14ac:dyDescent="0.25">
      <c r="A1591" s="307" t="s">
        <v>817</v>
      </c>
      <c r="B1591" s="307" t="s">
        <v>1887</v>
      </c>
      <c r="C1591" s="288" t="s">
        <v>72</v>
      </c>
      <c r="D1591" s="370">
        <v>20109.419999999998</v>
      </c>
      <c r="E1591" s="370"/>
      <c r="F1591" s="307" t="s">
        <v>819</v>
      </c>
      <c r="G1591" s="307" t="s">
        <v>1860</v>
      </c>
    </row>
    <row r="1592" spans="1:7" s="285" customFormat="1" x14ac:dyDescent="0.25">
      <c r="A1592" s="307" t="s">
        <v>817</v>
      </c>
      <c r="B1592" s="307" t="s">
        <v>1888</v>
      </c>
      <c r="C1592" s="288" t="s">
        <v>72</v>
      </c>
      <c r="D1592" s="370">
        <v>77400</v>
      </c>
      <c r="E1592" s="370"/>
      <c r="F1592" s="307" t="s">
        <v>819</v>
      </c>
      <c r="G1592" s="307" t="s">
        <v>1860</v>
      </c>
    </row>
    <row r="1593" spans="1:7" s="285" customFormat="1" x14ac:dyDescent="0.25">
      <c r="A1593" s="307" t="s">
        <v>817</v>
      </c>
      <c r="B1593" s="307" t="s">
        <v>1889</v>
      </c>
      <c r="C1593" s="288" t="s">
        <v>2</v>
      </c>
      <c r="D1593" s="370">
        <v>10120</v>
      </c>
      <c r="E1593" s="370"/>
      <c r="F1593" s="307" t="s">
        <v>819</v>
      </c>
      <c r="G1593" s="307" t="s">
        <v>1860</v>
      </c>
    </row>
    <row r="1594" spans="1:7" s="285" customFormat="1" x14ac:dyDescent="0.25">
      <c r="A1594" s="307" t="s">
        <v>817</v>
      </c>
      <c r="B1594" s="307" t="s">
        <v>1890</v>
      </c>
      <c r="C1594" s="288" t="s">
        <v>72</v>
      </c>
      <c r="D1594" s="370">
        <v>6384</v>
      </c>
      <c r="E1594" s="370"/>
      <c r="F1594" s="307" t="s">
        <v>819</v>
      </c>
      <c r="G1594" s="307" t="s">
        <v>1860</v>
      </c>
    </row>
    <row r="1595" spans="1:7" s="285" customFormat="1" x14ac:dyDescent="0.25">
      <c r="A1595" s="307" t="s">
        <v>817</v>
      </c>
      <c r="B1595" s="307" t="s">
        <v>1891</v>
      </c>
      <c r="C1595" s="288" t="s">
        <v>71</v>
      </c>
      <c r="D1595" s="370">
        <v>1058</v>
      </c>
      <c r="E1595" s="370"/>
      <c r="F1595" s="307" t="s">
        <v>819</v>
      </c>
      <c r="G1595" s="307" t="s">
        <v>286</v>
      </c>
    </row>
    <row r="1596" spans="1:7" s="285" customFormat="1" x14ac:dyDescent="0.25">
      <c r="A1596" s="307" t="s">
        <v>817</v>
      </c>
      <c r="B1596" s="307" t="s">
        <v>1892</v>
      </c>
      <c r="C1596" s="288" t="s">
        <v>2</v>
      </c>
      <c r="D1596" s="370">
        <v>199237.8</v>
      </c>
      <c r="E1596" s="370"/>
      <c r="F1596" s="307" t="s">
        <v>819</v>
      </c>
      <c r="G1596" s="307" t="s">
        <v>286</v>
      </c>
    </row>
    <row r="1597" spans="1:7" s="285" customFormat="1" x14ac:dyDescent="0.25">
      <c r="A1597" s="307" t="s">
        <v>817</v>
      </c>
      <c r="B1597" s="307" t="s">
        <v>1893</v>
      </c>
      <c r="C1597" s="288" t="s">
        <v>2</v>
      </c>
      <c r="D1597" s="370">
        <v>13678.86</v>
      </c>
      <c r="E1597" s="370"/>
      <c r="F1597" s="307" t="s">
        <v>819</v>
      </c>
      <c r="G1597" s="307" t="s">
        <v>1894</v>
      </c>
    </row>
    <row r="1598" spans="1:7" s="285" customFormat="1" x14ac:dyDescent="0.25">
      <c r="A1598" s="307" t="s">
        <v>817</v>
      </c>
      <c r="B1598" s="307" t="s">
        <v>1895</v>
      </c>
      <c r="C1598" s="288" t="s">
        <v>71</v>
      </c>
      <c r="D1598" s="370">
        <v>937.08</v>
      </c>
      <c r="E1598" s="370"/>
      <c r="F1598" s="307" t="s">
        <v>819</v>
      </c>
      <c r="G1598" s="307" t="s">
        <v>1894</v>
      </c>
    </row>
    <row r="1599" spans="1:7" s="285" customFormat="1" x14ac:dyDescent="0.25">
      <c r="A1599" s="307" t="s">
        <v>817</v>
      </c>
      <c r="B1599" s="307" t="s">
        <v>1896</v>
      </c>
      <c r="C1599" s="288" t="s">
        <v>2</v>
      </c>
      <c r="D1599" s="370">
        <v>23481.72</v>
      </c>
      <c r="E1599" s="370"/>
      <c r="F1599" s="307" t="s">
        <v>819</v>
      </c>
      <c r="G1599" s="307" t="s">
        <v>1894</v>
      </c>
    </row>
    <row r="1600" spans="1:7" s="285" customFormat="1" x14ac:dyDescent="0.25">
      <c r="A1600" s="307" t="s">
        <v>817</v>
      </c>
      <c r="B1600" s="307" t="s">
        <v>1897</v>
      </c>
      <c r="C1600" s="288" t="s">
        <v>2</v>
      </c>
      <c r="D1600" s="370">
        <v>15225.84</v>
      </c>
      <c r="E1600" s="370"/>
      <c r="F1600" s="307" t="s">
        <v>819</v>
      </c>
      <c r="G1600" s="307" t="s">
        <v>286</v>
      </c>
    </row>
    <row r="1601" spans="1:7" s="285" customFormat="1" x14ac:dyDescent="0.25">
      <c r="A1601" s="307" t="s">
        <v>817</v>
      </c>
      <c r="B1601" s="307" t="s">
        <v>1898</v>
      </c>
      <c r="C1601" s="288" t="s">
        <v>2</v>
      </c>
      <c r="D1601" s="370">
        <v>10622</v>
      </c>
      <c r="E1601" s="370"/>
      <c r="F1601" s="307" t="s">
        <v>819</v>
      </c>
      <c r="G1601" s="307" t="s">
        <v>286</v>
      </c>
    </row>
    <row r="1602" spans="1:7" s="285" customFormat="1" x14ac:dyDescent="0.25">
      <c r="A1602" s="307" t="s">
        <v>817</v>
      </c>
      <c r="B1602" s="307" t="s">
        <v>1899</v>
      </c>
      <c r="C1602" s="288" t="s">
        <v>2</v>
      </c>
      <c r="D1602" s="370">
        <v>13141</v>
      </c>
      <c r="E1602" s="370"/>
      <c r="F1602" s="307" t="s">
        <v>819</v>
      </c>
      <c r="G1602" s="307" t="s">
        <v>286</v>
      </c>
    </row>
    <row r="1603" spans="1:7" s="285" customFormat="1" x14ac:dyDescent="0.25">
      <c r="A1603" s="307" t="s">
        <v>817</v>
      </c>
      <c r="B1603" s="307" t="s">
        <v>1900</v>
      </c>
      <c r="C1603" s="288" t="s">
        <v>2</v>
      </c>
      <c r="D1603" s="370">
        <v>35021</v>
      </c>
      <c r="E1603" s="370"/>
      <c r="F1603" s="307" t="s">
        <v>819</v>
      </c>
      <c r="G1603" s="307" t="s">
        <v>286</v>
      </c>
    </row>
    <row r="1604" spans="1:7" s="285" customFormat="1" x14ac:dyDescent="0.25">
      <c r="A1604" s="307" t="s">
        <v>817</v>
      </c>
      <c r="B1604" s="307" t="s">
        <v>1900</v>
      </c>
      <c r="C1604" s="288" t="s">
        <v>2</v>
      </c>
      <c r="D1604" s="370">
        <v>35021</v>
      </c>
      <c r="E1604" s="370"/>
      <c r="F1604" s="307" t="s">
        <v>819</v>
      </c>
      <c r="G1604" s="307" t="s">
        <v>286</v>
      </c>
    </row>
    <row r="1605" spans="1:7" s="285" customFormat="1" x14ac:dyDescent="0.25">
      <c r="A1605" s="307" t="s">
        <v>817</v>
      </c>
      <c r="B1605" s="307" t="s">
        <v>1901</v>
      </c>
      <c r="C1605" s="288" t="s">
        <v>72</v>
      </c>
      <c r="D1605" s="370">
        <v>3345.9</v>
      </c>
      <c r="E1605" s="370"/>
      <c r="F1605" s="307" t="s">
        <v>819</v>
      </c>
      <c r="G1605" s="307" t="s">
        <v>1860</v>
      </c>
    </row>
    <row r="1606" spans="1:7" s="285" customFormat="1" x14ac:dyDescent="0.25">
      <c r="A1606" s="307" t="s">
        <v>817</v>
      </c>
      <c r="B1606" s="307" t="s">
        <v>1902</v>
      </c>
      <c r="C1606" s="288" t="s">
        <v>72</v>
      </c>
      <c r="D1606" s="370">
        <v>5125.4399999999996</v>
      </c>
      <c r="E1606" s="370"/>
      <c r="F1606" s="307" t="s">
        <v>819</v>
      </c>
      <c r="G1606" s="307" t="s">
        <v>1860</v>
      </c>
    </row>
    <row r="1607" spans="1:7" s="285" customFormat="1" x14ac:dyDescent="0.25">
      <c r="A1607" s="307" t="s">
        <v>817</v>
      </c>
      <c r="B1607" s="307" t="s">
        <v>1903</v>
      </c>
      <c r="C1607" s="288" t="s">
        <v>2</v>
      </c>
      <c r="D1607" s="370">
        <v>28723.439999999999</v>
      </c>
      <c r="E1607" s="370"/>
      <c r="F1607" s="307" t="s">
        <v>819</v>
      </c>
      <c r="G1607" s="307" t="s">
        <v>286</v>
      </c>
    </row>
    <row r="1608" spans="1:7" s="285" customFormat="1" x14ac:dyDescent="0.25">
      <c r="A1608" s="307" t="s">
        <v>817</v>
      </c>
      <c r="B1608" s="307" t="s">
        <v>1904</v>
      </c>
      <c r="C1608" s="288" t="s">
        <v>2</v>
      </c>
      <c r="D1608" s="370">
        <v>3149</v>
      </c>
      <c r="E1608" s="370"/>
      <c r="F1608" s="307" t="s">
        <v>819</v>
      </c>
      <c r="G1608" s="307" t="s">
        <v>286</v>
      </c>
    </row>
    <row r="1609" spans="1:7" s="285" customFormat="1" x14ac:dyDescent="0.25">
      <c r="A1609" s="307" t="s">
        <v>817</v>
      </c>
      <c r="B1609" s="307" t="s">
        <v>1905</v>
      </c>
      <c r="C1609" s="288" t="s">
        <v>2</v>
      </c>
      <c r="D1609" s="370">
        <v>1749</v>
      </c>
      <c r="E1609" s="370"/>
      <c r="F1609" s="307" t="s">
        <v>819</v>
      </c>
      <c r="G1609" s="307" t="s">
        <v>1860</v>
      </c>
    </row>
    <row r="1610" spans="1:7" s="285" customFormat="1" x14ac:dyDescent="0.25">
      <c r="A1610" s="307" t="s">
        <v>817</v>
      </c>
      <c r="B1610" s="307" t="s">
        <v>1906</v>
      </c>
      <c r="C1610" s="288" t="s">
        <v>72</v>
      </c>
      <c r="D1610" s="370">
        <v>3345.9</v>
      </c>
      <c r="E1610" s="370"/>
      <c r="F1610" s="307" t="s">
        <v>819</v>
      </c>
      <c r="G1610" s="307" t="s">
        <v>286</v>
      </c>
    </row>
    <row r="1611" spans="1:7" s="285" customFormat="1" x14ac:dyDescent="0.25">
      <c r="A1611" s="307" t="s">
        <v>817</v>
      </c>
      <c r="B1611" s="307" t="s">
        <v>1907</v>
      </c>
      <c r="C1611" s="288" t="s">
        <v>71</v>
      </c>
      <c r="D1611" s="370">
        <v>11980</v>
      </c>
      <c r="E1611" s="370"/>
      <c r="F1611" s="307" t="s">
        <v>819</v>
      </c>
      <c r="G1611" s="307" t="s">
        <v>286</v>
      </c>
    </row>
    <row r="1612" spans="1:7" s="285" customFormat="1" x14ac:dyDescent="0.25">
      <c r="A1612" s="307" t="s">
        <v>817</v>
      </c>
      <c r="B1612" s="307" t="s">
        <v>1908</v>
      </c>
      <c r="C1612" s="288" t="s">
        <v>71</v>
      </c>
      <c r="D1612" s="370">
        <v>1274.06</v>
      </c>
      <c r="E1612" s="370"/>
      <c r="F1612" s="307" t="s">
        <v>819</v>
      </c>
      <c r="G1612" s="307" t="s">
        <v>1860</v>
      </c>
    </row>
    <row r="1613" spans="1:7" s="285" customFormat="1" x14ac:dyDescent="0.25">
      <c r="A1613" s="307" t="s">
        <v>817</v>
      </c>
      <c r="B1613" s="307" t="s">
        <v>1909</v>
      </c>
      <c r="C1613" s="288" t="s">
        <v>72</v>
      </c>
      <c r="D1613" s="370">
        <v>14750</v>
      </c>
      <c r="E1613" s="370"/>
      <c r="F1613" s="307" t="s">
        <v>819</v>
      </c>
      <c r="G1613" s="307" t="s">
        <v>1860</v>
      </c>
    </row>
    <row r="1614" spans="1:7" s="285" customFormat="1" x14ac:dyDescent="0.25">
      <c r="A1614" s="307" t="s">
        <v>817</v>
      </c>
      <c r="B1614" s="307" t="s">
        <v>976</v>
      </c>
      <c r="C1614" s="288" t="s">
        <v>2</v>
      </c>
      <c r="D1614" s="370">
        <v>599.6</v>
      </c>
      <c r="E1614" s="370"/>
      <c r="F1614" s="307" t="s">
        <v>819</v>
      </c>
      <c r="G1614" s="307" t="s">
        <v>286</v>
      </c>
    </row>
    <row r="1615" spans="1:7" s="285" customFormat="1" x14ac:dyDescent="0.25">
      <c r="A1615" s="307" t="s">
        <v>817</v>
      </c>
      <c r="B1615" s="307" t="s">
        <v>1910</v>
      </c>
      <c r="C1615" s="288" t="s">
        <v>72</v>
      </c>
      <c r="D1615" s="370">
        <v>9154.2000000000007</v>
      </c>
      <c r="E1615" s="370"/>
      <c r="F1615" s="307" t="s">
        <v>819</v>
      </c>
      <c r="G1615" s="307" t="s">
        <v>1860</v>
      </c>
    </row>
    <row r="1616" spans="1:7" s="285" customFormat="1" x14ac:dyDescent="0.25">
      <c r="A1616" s="307" t="s">
        <v>817</v>
      </c>
      <c r="B1616" s="307" t="s">
        <v>847</v>
      </c>
      <c r="C1616" s="288" t="s">
        <v>2</v>
      </c>
      <c r="D1616" s="370">
        <v>35412.959999999999</v>
      </c>
      <c r="E1616" s="370"/>
      <c r="F1616" s="307" t="s">
        <v>819</v>
      </c>
      <c r="G1616" s="307" t="s">
        <v>1860</v>
      </c>
    </row>
    <row r="1617" spans="1:7" s="285" customFormat="1" x14ac:dyDescent="0.25">
      <c r="A1617" s="307" t="s">
        <v>817</v>
      </c>
      <c r="B1617" s="307" t="s">
        <v>1883</v>
      </c>
      <c r="C1617" s="288" t="s">
        <v>2</v>
      </c>
      <c r="D1617" s="370">
        <v>6890</v>
      </c>
      <c r="E1617" s="370"/>
      <c r="F1617" s="307" t="s">
        <v>819</v>
      </c>
      <c r="G1617" s="307" t="s">
        <v>286</v>
      </c>
    </row>
    <row r="1618" spans="1:7" s="285" customFormat="1" x14ac:dyDescent="0.25">
      <c r="A1618" s="307" t="s">
        <v>817</v>
      </c>
      <c r="B1618" s="307" t="s">
        <v>1911</v>
      </c>
      <c r="C1618" s="288" t="s">
        <v>71</v>
      </c>
      <c r="D1618" s="370">
        <v>1165.74</v>
      </c>
      <c r="E1618" s="370"/>
      <c r="F1618" s="307" t="s">
        <v>819</v>
      </c>
      <c r="G1618" s="307" t="s">
        <v>286</v>
      </c>
    </row>
    <row r="1619" spans="1:7" s="285" customFormat="1" x14ac:dyDescent="0.25">
      <c r="A1619" s="307" t="s">
        <v>817</v>
      </c>
      <c r="B1619" s="307" t="s">
        <v>1912</v>
      </c>
      <c r="C1619" s="288" t="s">
        <v>2</v>
      </c>
      <c r="D1619" s="370">
        <v>2399</v>
      </c>
      <c r="E1619" s="370"/>
      <c r="F1619" s="307" t="s">
        <v>819</v>
      </c>
      <c r="G1619" s="307" t="s">
        <v>1860</v>
      </c>
    </row>
    <row r="1620" spans="1:7" s="285" customFormat="1" x14ac:dyDescent="0.25">
      <c r="A1620" s="307" t="s">
        <v>817</v>
      </c>
      <c r="B1620" s="307" t="s">
        <v>1913</v>
      </c>
      <c r="C1620" s="288" t="s">
        <v>71</v>
      </c>
      <c r="D1620" s="370">
        <v>1690</v>
      </c>
      <c r="E1620" s="370"/>
      <c r="F1620" s="307" t="s">
        <v>819</v>
      </c>
      <c r="G1620" s="307" t="s">
        <v>1860</v>
      </c>
    </row>
    <row r="1621" spans="1:7" s="285" customFormat="1" x14ac:dyDescent="0.25">
      <c r="A1621" s="307" t="s">
        <v>817</v>
      </c>
      <c r="B1621" s="324" t="s">
        <v>1914</v>
      </c>
      <c r="C1621" s="288" t="s">
        <v>2</v>
      </c>
      <c r="D1621" s="370">
        <v>1899</v>
      </c>
      <c r="E1621" s="370"/>
      <c r="F1621" s="307" t="s">
        <v>819</v>
      </c>
      <c r="G1621" s="307" t="s">
        <v>1860</v>
      </c>
    </row>
    <row r="1622" spans="1:7" s="285" customFormat="1" x14ac:dyDescent="0.25">
      <c r="A1622" s="307" t="s">
        <v>817</v>
      </c>
      <c r="B1622" s="324" t="s">
        <v>1915</v>
      </c>
      <c r="C1622" s="288" t="s">
        <v>72</v>
      </c>
      <c r="D1622" s="370">
        <v>10032</v>
      </c>
      <c r="E1622" s="370"/>
      <c r="F1622" s="307" t="s">
        <v>819</v>
      </c>
      <c r="G1622" s="307" t="s">
        <v>1860</v>
      </c>
    </row>
    <row r="1623" spans="1:7" s="285" customFormat="1" x14ac:dyDescent="0.25">
      <c r="A1623" s="307" t="s">
        <v>817</v>
      </c>
      <c r="B1623" s="324" t="s">
        <v>1916</v>
      </c>
      <c r="C1623" s="288" t="s">
        <v>72</v>
      </c>
      <c r="D1623" s="370">
        <v>359</v>
      </c>
      <c r="E1623" s="370"/>
      <c r="F1623" s="307" t="s">
        <v>819</v>
      </c>
      <c r="G1623" s="307" t="s">
        <v>1860</v>
      </c>
    </row>
    <row r="1624" spans="1:7" s="285" customFormat="1" x14ac:dyDescent="0.25">
      <c r="A1624" s="307" t="s">
        <v>817</v>
      </c>
      <c r="B1624" s="324" t="s">
        <v>1909</v>
      </c>
      <c r="C1624" s="288" t="s">
        <v>72</v>
      </c>
      <c r="D1624" s="370">
        <v>8850</v>
      </c>
      <c r="E1624" s="370"/>
      <c r="F1624" s="307" t="s">
        <v>819</v>
      </c>
      <c r="G1624" s="307" t="s">
        <v>1860</v>
      </c>
    </row>
    <row r="1625" spans="1:7" s="285" customFormat="1" x14ac:dyDescent="0.25">
      <c r="A1625" s="307" t="s">
        <v>817</v>
      </c>
      <c r="B1625" s="324" t="s">
        <v>1917</v>
      </c>
      <c r="C1625" s="288" t="s">
        <v>71</v>
      </c>
      <c r="D1625" s="370">
        <v>11980</v>
      </c>
      <c r="E1625" s="370"/>
      <c r="F1625" s="307" t="s">
        <v>819</v>
      </c>
      <c r="G1625" s="307" t="s">
        <v>286</v>
      </c>
    </row>
    <row r="1626" spans="1:7" s="285" customFormat="1" x14ac:dyDescent="0.25">
      <c r="A1626" s="307" t="s">
        <v>817</v>
      </c>
      <c r="B1626" s="324" t="s">
        <v>1918</v>
      </c>
      <c r="C1626" s="288" t="s">
        <v>71</v>
      </c>
      <c r="D1626" s="370">
        <v>2660</v>
      </c>
      <c r="E1626" s="370"/>
      <c r="F1626" s="307" t="s">
        <v>819</v>
      </c>
      <c r="G1626" s="307" t="s">
        <v>286</v>
      </c>
    </row>
    <row r="1627" spans="1:7" s="285" customFormat="1" x14ac:dyDescent="0.25">
      <c r="A1627" s="307" t="s">
        <v>817</v>
      </c>
      <c r="B1627" s="324" t="s">
        <v>1919</v>
      </c>
      <c r="C1627" s="288" t="s">
        <v>72</v>
      </c>
      <c r="D1627" s="370">
        <v>3007.32</v>
      </c>
      <c r="E1627" s="370"/>
      <c r="F1627" s="307" t="s">
        <v>819</v>
      </c>
      <c r="G1627" s="307" t="s">
        <v>1860</v>
      </c>
    </row>
    <row r="1628" spans="1:7" s="285" customFormat="1" x14ac:dyDescent="0.25">
      <c r="A1628" s="307" t="s">
        <v>817</v>
      </c>
      <c r="B1628" s="324" t="s">
        <v>1920</v>
      </c>
      <c r="C1628" s="288" t="s">
        <v>2</v>
      </c>
      <c r="D1628" s="370">
        <v>4999</v>
      </c>
      <c r="E1628" s="370"/>
      <c r="F1628" s="307" t="s">
        <v>819</v>
      </c>
      <c r="G1628" s="307" t="s">
        <v>286</v>
      </c>
    </row>
    <row r="1629" spans="1:7" s="285" customFormat="1" x14ac:dyDescent="0.25">
      <c r="A1629" s="307" t="s">
        <v>817</v>
      </c>
      <c r="B1629" s="324" t="s">
        <v>1921</v>
      </c>
      <c r="C1629" s="288" t="s">
        <v>71</v>
      </c>
      <c r="D1629" s="370">
        <v>4780.0200000000004</v>
      </c>
      <c r="E1629" s="370"/>
      <c r="F1629" s="307" t="s">
        <v>819</v>
      </c>
      <c r="G1629" s="307" t="s">
        <v>286</v>
      </c>
    </row>
    <row r="1630" spans="1:7" s="285" customFormat="1" x14ac:dyDescent="0.25">
      <c r="A1630" s="307" t="s">
        <v>817</v>
      </c>
      <c r="B1630" s="324" t="s">
        <v>1922</v>
      </c>
      <c r="C1630" s="288" t="s">
        <v>72</v>
      </c>
      <c r="D1630" s="370">
        <v>3060</v>
      </c>
      <c r="E1630" s="370"/>
      <c r="F1630" s="307" t="s">
        <v>819</v>
      </c>
      <c r="G1630" s="307" t="s">
        <v>1860</v>
      </c>
    </row>
    <row r="1631" spans="1:7" s="285" customFormat="1" x14ac:dyDescent="0.25">
      <c r="A1631" s="307" t="s">
        <v>817</v>
      </c>
      <c r="B1631" s="324" t="s">
        <v>1923</v>
      </c>
      <c r="C1631" s="288" t="s">
        <v>71</v>
      </c>
      <c r="D1631" s="370">
        <v>149</v>
      </c>
      <c r="E1631" s="370"/>
      <c r="F1631" s="307" t="s">
        <v>819</v>
      </c>
      <c r="G1631" s="307" t="s">
        <v>1860</v>
      </c>
    </row>
    <row r="1632" spans="1:7" s="285" customFormat="1" x14ac:dyDescent="0.25">
      <c r="A1632" s="307" t="s">
        <v>817</v>
      </c>
      <c r="B1632" s="324" t="s">
        <v>1924</v>
      </c>
      <c r="C1632" s="288" t="s">
        <v>2</v>
      </c>
      <c r="D1632" s="370">
        <v>3598</v>
      </c>
      <c r="E1632" s="370"/>
      <c r="F1632" s="307" t="s">
        <v>819</v>
      </c>
      <c r="G1632" s="307" t="s">
        <v>1860</v>
      </c>
    </row>
    <row r="1633" spans="1:7" s="285" customFormat="1" x14ac:dyDescent="0.25">
      <c r="A1633" s="307" t="s">
        <v>817</v>
      </c>
      <c r="B1633" s="324" t="s">
        <v>1925</v>
      </c>
      <c r="C1633" s="288" t="s">
        <v>2</v>
      </c>
      <c r="D1633" s="370">
        <v>999</v>
      </c>
      <c r="E1633" s="370"/>
      <c r="F1633" s="307" t="s">
        <v>819</v>
      </c>
      <c r="G1633" s="307" t="s">
        <v>1860</v>
      </c>
    </row>
    <row r="1634" spans="1:7" s="285" customFormat="1" x14ac:dyDescent="0.25">
      <c r="A1634" s="307" t="s">
        <v>817</v>
      </c>
      <c r="B1634" s="324" t="s">
        <v>1926</v>
      </c>
      <c r="C1634" s="288" t="s">
        <v>2</v>
      </c>
      <c r="D1634" s="370">
        <v>9596</v>
      </c>
      <c r="E1634" s="370"/>
      <c r="F1634" s="307" t="s">
        <v>819</v>
      </c>
      <c r="G1634" s="307" t="s">
        <v>1860</v>
      </c>
    </row>
    <row r="1635" spans="1:7" s="285" customFormat="1" x14ac:dyDescent="0.25">
      <c r="A1635" s="307" t="s">
        <v>817</v>
      </c>
      <c r="B1635" s="324" t="s">
        <v>1905</v>
      </c>
      <c r="C1635" s="288" t="s">
        <v>2</v>
      </c>
      <c r="D1635" s="370">
        <v>1799</v>
      </c>
      <c r="E1635" s="370"/>
      <c r="F1635" s="307" t="s">
        <v>819</v>
      </c>
      <c r="G1635" s="307" t="s">
        <v>1860</v>
      </c>
    </row>
    <row r="1636" spans="1:7" s="285" customFormat="1" x14ac:dyDescent="0.25">
      <c r="A1636" s="307" t="s">
        <v>817</v>
      </c>
      <c r="B1636" s="324" t="s">
        <v>1927</v>
      </c>
      <c r="C1636" s="288" t="s">
        <v>71</v>
      </c>
      <c r="D1636" s="370">
        <v>139.91999999999999</v>
      </c>
      <c r="E1636" s="370"/>
      <c r="F1636" s="307" t="s">
        <v>819</v>
      </c>
      <c r="G1636" s="307" t="s">
        <v>286</v>
      </c>
    </row>
    <row r="1637" spans="1:7" s="285" customFormat="1" x14ac:dyDescent="0.25">
      <c r="A1637" s="307" t="s">
        <v>817</v>
      </c>
      <c r="B1637" s="324" t="s">
        <v>1928</v>
      </c>
      <c r="C1637" s="288" t="s">
        <v>71</v>
      </c>
      <c r="D1637" s="370">
        <v>2600</v>
      </c>
      <c r="E1637" s="370"/>
      <c r="F1637" s="307" t="s">
        <v>819</v>
      </c>
      <c r="G1637" s="307" t="s">
        <v>286</v>
      </c>
    </row>
    <row r="1638" spans="1:7" s="285" customFormat="1" x14ac:dyDescent="0.25">
      <c r="A1638" s="307" t="s">
        <v>817</v>
      </c>
      <c r="B1638" s="324" t="s">
        <v>1929</v>
      </c>
      <c r="C1638" s="288" t="s">
        <v>71</v>
      </c>
      <c r="D1638" s="370">
        <v>2480</v>
      </c>
      <c r="E1638" s="370"/>
      <c r="F1638" s="307" t="s">
        <v>819</v>
      </c>
      <c r="G1638" s="307" t="s">
        <v>1860</v>
      </c>
    </row>
    <row r="1639" spans="1:7" s="285" customFormat="1" x14ac:dyDescent="0.25">
      <c r="A1639" s="307" t="s">
        <v>817</v>
      </c>
      <c r="B1639" s="324" t="s">
        <v>1930</v>
      </c>
      <c r="C1639" s="288" t="s">
        <v>70</v>
      </c>
      <c r="D1639" s="370">
        <v>750000</v>
      </c>
      <c r="E1639" s="370"/>
      <c r="F1639" s="307" t="s">
        <v>819</v>
      </c>
      <c r="G1639" s="307" t="s">
        <v>1894</v>
      </c>
    </row>
    <row r="1640" spans="1:7" s="285" customFormat="1" x14ac:dyDescent="0.25">
      <c r="A1640" s="307" t="s">
        <v>817</v>
      </c>
      <c r="B1640" s="324" t="s">
        <v>1931</v>
      </c>
      <c r="C1640" s="288" t="s">
        <v>2</v>
      </c>
      <c r="D1640" s="370">
        <v>71372.66</v>
      </c>
      <c r="E1640" s="370"/>
      <c r="F1640" s="307" t="s">
        <v>819</v>
      </c>
      <c r="G1640" s="307" t="s">
        <v>286</v>
      </c>
    </row>
    <row r="1641" spans="1:7" s="285" customFormat="1" x14ac:dyDescent="0.25">
      <c r="A1641" s="307" t="s">
        <v>817</v>
      </c>
      <c r="B1641" s="324" t="s">
        <v>1932</v>
      </c>
      <c r="C1641" s="288" t="s">
        <v>72</v>
      </c>
      <c r="D1641" s="370">
        <v>6676.41</v>
      </c>
      <c r="E1641" s="370"/>
      <c r="F1641" s="307" t="s">
        <v>819</v>
      </c>
      <c r="G1641" s="307" t="s">
        <v>1894</v>
      </c>
    </row>
    <row r="1642" spans="1:7" s="285" customFormat="1" x14ac:dyDescent="0.25">
      <c r="A1642" s="307" t="s">
        <v>817</v>
      </c>
      <c r="B1642" s="324" t="s">
        <v>1933</v>
      </c>
      <c r="C1642" s="288" t="s">
        <v>72</v>
      </c>
      <c r="D1642" s="370">
        <v>34401.78</v>
      </c>
      <c r="E1642" s="370"/>
      <c r="F1642" s="307" t="s">
        <v>819</v>
      </c>
      <c r="G1642" s="307" t="s">
        <v>1894</v>
      </c>
    </row>
    <row r="1643" spans="1:7" s="285" customFormat="1" x14ac:dyDescent="0.25">
      <c r="A1643" s="307" t="s">
        <v>817</v>
      </c>
      <c r="B1643" s="324" t="s">
        <v>1934</v>
      </c>
      <c r="C1643" s="288" t="s">
        <v>71</v>
      </c>
      <c r="D1643" s="370">
        <v>11980</v>
      </c>
      <c r="E1643" s="370"/>
      <c r="F1643" s="307" t="s">
        <v>819</v>
      </c>
      <c r="G1643" s="307" t="s">
        <v>286</v>
      </c>
    </row>
    <row r="1644" spans="1:7" s="285" customFormat="1" x14ac:dyDescent="0.25">
      <c r="A1644" s="307" t="s">
        <v>817</v>
      </c>
      <c r="B1644" s="324" t="s">
        <v>1935</v>
      </c>
      <c r="C1644" s="288" t="s">
        <v>72</v>
      </c>
      <c r="D1644" s="370">
        <v>5922.3</v>
      </c>
      <c r="E1644" s="370"/>
      <c r="F1644" s="307" t="s">
        <v>819</v>
      </c>
      <c r="G1644" s="307" t="s">
        <v>1860</v>
      </c>
    </row>
    <row r="1645" spans="1:7" s="285" customFormat="1" x14ac:dyDescent="0.25">
      <c r="A1645" s="307" t="s">
        <v>817</v>
      </c>
      <c r="B1645" s="324" t="s">
        <v>1936</v>
      </c>
      <c r="C1645" s="288" t="s">
        <v>72</v>
      </c>
      <c r="D1645" s="370">
        <v>58695</v>
      </c>
      <c r="E1645" s="370"/>
      <c r="F1645" s="307" t="s">
        <v>819</v>
      </c>
      <c r="G1645" s="307" t="s">
        <v>286</v>
      </c>
    </row>
    <row r="1646" spans="1:7" s="285" customFormat="1" x14ac:dyDescent="0.25">
      <c r="A1646" s="307" t="s">
        <v>817</v>
      </c>
      <c r="B1646" s="324" t="s">
        <v>1937</v>
      </c>
      <c r="C1646" s="288" t="s">
        <v>2</v>
      </c>
      <c r="D1646" s="370">
        <v>69207.12</v>
      </c>
      <c r="E1646" s="370"/>
      <c r="F1646" s="307" t="s">
        <v>1938</v>
      </c>
      <c r="G1646" s="307" t="s">
        <v>286</v>
      </c>
    </row>
    <row r="1647" spans="1:7" s="285" customFormat="1" x14ac:dyDescent="0.25">
      <c r="A1647" s="307" t="s">
        <v>817</v>
      </c>
      <c r="B1647" s="324" t="s">
        <v>1939</v>
      </c>
      <c r="C1647" s="288" t="s">
        <v>2</v>
      </c>
      <c r="D1647" s="370">
        <v>23085</v>
      </c>
      <c r="E1647" s="370"/>
      <c r="F1647" s="307" t="s">
        <v>1938</v>
      </c>
      <c r="G1647" s="307" t="s">
        <v>286</v>
      </c>
    </row>
    <row r="1648" spans="1:7" s="285" customFormat="1" x14ac:dyDescent="0.25">
      <c r="A1648" s="307" t="s">
        <v>817</v>
      </c>
      <c r="B1648" s="324" t="s">
        <v>1940</v>
      </c>
      <c r="C1648" s="288" t="s">
        <v>2</v>
      </c>
      <c r="D1648" s="370">
        <v>7639.14</v>
      </c>
      <c r="E1648" s="370"/>
      <c r="F1648" s="307" t="s">
        <v>1938</v>
      </c>
      <c r="G1648" s="307" t="s">
        <v>286</v>
      </c>
    </row>
    <row r="1649" spans="1:7" s="285" customFormat="1" x14ac:dyDescent="0.25">
      <c r="A1649" s="307" t="s">
        <v>817</v>
      </c>
      <c r="B1649" s="324" t="s">
        <v>1941</v>
      </c>
      <c r="C1649" s="288" t="s">
        <v>2</v>
      </c>
      <c r="D1649" s="370">
        <v>4573.68</v>
      </c>
      <c r="E1649" s="370"/>
      <c r="F1649" s="307" t="s">
        <v>1938</v>
      </c>
      <c r="G1649" s="307" t="s">
        <v>286</v>
      </c>
    </row>
    <row r="1650" spans="1:7" s="285" customFormat="1" x14ac:dyDescent="0.25">
      <c r="A1650" s="307" t="s">
        <v>817</v>
      </c>
      <c r="B1650" s="324" t="s">
        <v>1942</v>
      </c>
      <c r="C1650" s="288" t="s">
        <v>2</v>
      </c>
      <c r="D1650" s="370">
        <v>121980</v>
      </c>
      <c r="E1650" s="370"/>
      <c r="F1650" s="307" t="s">
        <v>1938</v>
      </c>
      <c r="G1650" s="307" t="s">
        <v>286</v>
      </c>
    </row>
    <row r="1651" spans="1:7" s="285" customFormat="1" x14ac:dyDescent="0.25">
      <c r="A1651" s="307" t="s">
        <v>817</v>
      </c>
      <c r="B1651" s="324" t="s">
        <v>1943</v>
      </c>
      <c r="C1651" s="288" t="s">
        <v>71</v>
      </c>
      <c r="D1651" s="370">
        <v>171</v>
      </c>
      <c r="E1651" s="370"/>
      <c r="F1651" s="307" t="s">
        <v>1938</v>
      </c>
      <c r="G1651" s="307" t="s">
        <v>286</v>
      </c>
    </row>
    <row r="1652" spans="1:7" s="285" customFormat="1" x14ac:dyDescent="0.25">
      <c r="A1652" s="307" t="s">
        <v>817</v>
      </c>
      <c r="B1652" s="324" t="s">
        <v>1944</v>
      </c>
      <c r="C1652" s="288" t="s">
        <v>71</v>
      </c>
      <c r="D1652" s="370">
        <v>3645.72</v>
      </c>
      <c r="E1652" s="370"/>
      <c r="F1652" s="307" t="s">
        <v>1938</v>
      </c>
      <c r="G1652" s="307" t="s">
        <v>286</v>
      </c>
    </row>
    <row r="1653" spans="1:7" s="285" customFormat="1" x14ac:dyDescent="0.25">
      <c r="A1653" s="307" t="s">
        <v>817</v>
      </c>
      <c r="B1653" s="324" t="s">
        <v>1945</v>
      </c>
      <c r="C1653" s="288" t="s">
        <v>2</v>
      </c>
      <c r="D1653" s="370">
        <v>64594.68</v>
      </c>
      <c r="E1653" s="370"/>
      <c r="F1653" s="307" t="s">
        <v>1938</v>
      </c>
      <c r="G1653" s="307" t="s">
        <v>286</v>
      </c>
    </row>
    <row r="1654" spans="1:7" s="285" customFormat="1" x14ac:dyDescent="0.25">
      <c r="A1654" s="307" t="s">
        <v>817</v>
      </c>
      <c r="B1654" s="324" t="s">
        <v>1946</v>
      </c>
      <c r="C1654" s="288" t="s">
        <v>71</v>
      </c>
      <c r="D1654" s="370">
        <v>6714.6</v>
      </c>
      <c r="E1654" s="370"/>
      <c r="F1654" s="307" t="s">
        <v>1938</v>
      </c>
      <c r="G1654" s="307" t="s">
        <v>286</v>
      </c>
    </row>
    <row r="1655" spans="1:7" s="285" customFormat="1" x14ac:dyDescent="0.25">
      <c r="A1655" s="307" t="s">
        <v>817</v>
      </c>
      <c r="B1655" s="324" t="s">
        <v>1947</v>
      </c>
      <c r="C1655" s="288" t="s">
        <v>2</v>
      </c>
      <c r="D1655" s="370">
        <v>31266.78</v>
      </c>
      <c r="E1655" s="370"/>
      <c r="F1655" s="307" t="s">
        <v>1938</v>
      </c>
      <c r="G1655" s="307" t="s">
        <v>286</v>
      </c>
    </row>
    <row r="1656" spans="1:7" s="285" customFormat="1" x14ac:dyDescent="0.25">
      <c r="A1656" s="307" t="s">
        <v>817</v>
      </c>
      <c r="B1656" s="324" t="s">
        <v>1948</v>
      </c>
      <c r="C1656" s="288" t="s">
        <v>71</v>
      </c>
      <c r="D1656" s="370">
        <v>7600.38</v>
      </c>
      <c r="E1656" s="370"/>
      <c r="F1656" s="307" t="s">
        <v>1938</v>
      </c>
      <c r="G1656" s="307" t="s">
        <v>286</v>
      </c>
    </row>
    <row r="1657" spans="1:7" s="285" customFormat="1" x14ac:dyDescent="0.25">
      <c r="A1657" s="307" t="s">
        <v>817</v>
      </c>
      <c r="B1657" s="324" t="s">
        <v>1949</v>
      </c>
      <c r="C1657" s="288" t="s">
        <v>71</v>
      </c>
      <c r="D1657" s="370">
        <v>4891.74</v>
      </c>
      <c r="E1657" s="370"/>
      <c r="F1657" s="307" t="s">
        <v>1938</v>
      </c>
      <c r="G1657" s="307" t="s">
        <v>286</v>
      </c>
    </row>
    <row r="1658" spans="1:7" s="285" customFormat="1" x14ac:dyDescent="0.25">
      <c r="A1658" s="307"/>
      <c r="B1658" s="307"/>
      <c r="C1658" s="288"/>
      <c r="D1658" s="370"/>
      <c r="E1658" s="371">
        <f>SUM(D1587:D1657)</f>
        <v>1977957.3899999997</v>
      </c>
      <c r="F1658" s="307"/>
      <c r="G1658" s="307"/>
    </row>
    <row r="1659" spans="1:7" s="285" customFormat="1" x14ac:dyDescent="0.25">
      <c r="A1659" s="307"/>
      <c r="B1659" s="307"/>
      <c r="C1659" s="288"/>
      <c r="D1659" s="370"/>
      <c r="E1659" s="370"/>
      <c r="F1659" s="307"/>
      <c r="G1659" s="307"/>
    </row>
    <row r="1660" spans="1:7" s="285" customFormat="1" x14ac:dyDescent="0.25">
      <c r="A1660" s="307" t="s">
        <v>711</v>
      </c>
      <c r="B1660" s="307" t="s">
        <v>1950</v>
      </c>
      <c r="C1660" s="288" t="s">
        <v>71</v>
      </c>
      <c r="D1660" s="370">
        <v>3000</v>
      </c>
      <c r="E1660" s="370"/>
      <c r="F1660" s="307" t="s">
        <v>1951</v>
      </c>
      <c r="G1660" s="307" t="s">
        <v>1952</v>
      </c>
    </row>
    <row r="1661" spans="1:7" s="285" customFormat="1" x14ac:dyDescent="0.25">
      <c r="A1661" s="307" t="s">
        <v>711</v>
      </c>
      <c r="B1661" s="307" t="s">
        <v>1953</v>
      </c>
      <c r="C1661" s="288" t="s">
        <v>71</v>
      </c>
      <c r="D1661" s="370">
        <v>3000</v>
      </c>
      <c r="E1661" s="370"/>
      <c r="F1661" s="307" t="s">
        <v>1951</v>
      </c>
      <c r="G1661" s="307" t="s">
        <v>1952</v>
      </c>
    </row>
    <row r="1662" spans="1:7" s="285" customFormat="1" x14ac:dyDescent="0.25">
      <c r="A1662" s="307" t="s">
        <v>711</v>
      </c>
      <c r="B1662" s="307" t="s">
        <v>1950</v>
      </c>
      <c r="C1662" s="288" t="s">
        <v>71</v>
      </c>
      <c r="D1662" s="370">
        <v>3000</v>
      </c>
      <c r="E1662" s="370"/>
      <c r="F1662" s="307" t="s">
        <v>1951</v>
      </c>
      <c r="G1662" s="307" t="s">
        <v>1952</v>
      </c>
    </row>
    <row r="1663" spans="1:7" s="285" customFormat="1" x14ac:dyDescent="0.25">
      <c r="A1663" s="307" t="s">
        <v>711</v>
      </c>
      <c r="B1663" s="307" t="s">
        <v>1950</v>
      </c>
      <c r="C1663" s="288" t="s">
        <v>71</v>
      </c>
      <c r="D1663" s="370">
        <v>3000</v>
      </c>
      <c r="E1663" s="370"/>
      <c r="F1663" s="307" t="s">
        <v>1951</v>
      </c>
      <c r="G1663" s="307" t="s">
        <v>1952</v>
      </c>
    </row>
    <row r="1664" spans="1:7" s="285" customFormat="1" x14ac:dyDescent="0.25">
      <c r="A1664" s="307" t="s">
        <v>711</v>
      </c>
      <c r="B1664" s="307" t="s">
        <v>1950</v>
      </c>
      <c r="C1664" s="288" t="s">
        <v>71</v>
      </c>
      <c r="D1664" s="370">
        <v>3000</v>
      </c>
      <c r="E1664" s="370"/>
      <c r="F1664" s="307" t="s">
        <v>1951</v>
      </c>
      <c r="G1664" s="307" t="s">
        <v>1952</v>
      </c>
    </row>
    <row r="1665" spans="1:7" s="285" customFormat="1" x14ac:dyDescent="0.25">
      <c r="A1665" s="307" t="s">
        <v>711</v>
      </c>
      <c r="B1665" s="307" t="s">
        <v>1950</v>
      </c>
      <c r="C1665" s="288" t="s">
        <v>71</v>
      </c>
      <c r="D1665" s="370">
        <v>1000</v>
      </c>
      <c r="E1665" s="370"/>
      <c r="F1665" s="307" t="s">
        <v>1951</v>
      </c>
      <c r="G1665" s="307" t="s">
        <v>1952</v>
      </c>
    </row>
    <row r="1666" spans="1:7" s="285" customFormat="1" x14ac:dyDescent="0.25">
      <c r="A1666" s="307" t="s">
        <v>711</v>
      </c>
      <c r="B1666" s="307" t="s">
        <v>1954</v>
      </c>
      <c r="C1666" s="288" t="s">
        <v>2</v>
      </c>
      <c r="D1666" s="370">
        <v>5600</v>
      </c>
      <c r="E1666" s="370"/>
      <c r="F1666" s="307" t="s">
        <v>1955</v>
      </c>
      <c r="G1666" s="307" t="s">
        <v>286</v>
      </c>
    </row>
    <row r="1667" spans="1:7" s="285" customFormat="1" x14ac:dyDescent="0.25">
      <c r="A1667" s="307" t="s">
        <v>711</v>
      </c>
      <c r="B1667" s="307" t="s">
        <v>1956</v>
      </c>
      <c r="C1667" s="288" t="s">
        <v>2</v>
      </c>
      <c r="D1667" s="370">
        <v>1500</v>
      </c>
      <c r="E1667" s="370"/>
      <c r="F1667" s="307" t="s">
        <v>1955</v>
      </c>
      <c r="G1667" s="307" t="s">
        <v>286</v>
      </c>
    </row>
    <row r="1668" spans="1:7" s="285" customFormat="1" x14ac:dyDescent="0.25">
      <c r="A1668" s="307" t="s">
        <v>711</v>
      </c>
      <c r="B1668" s="307" t="s">
        <v>1957</v>
      </c>
      <c r="C1668" s="288" t="s">
        <v>71</v>
      </c>
      <c r="D1668" s="370">
        <v>7700</v>
      </c>
      <c r="E1668" s="370"/>
      <c r="F1668" s="307" t="s">
        <v>1955</v>
      </c>
      <c r="G1668" s="307" t="s">
        <v>286</v>
      </c>
    </row>
    <row r="1669" spans="1:7" s="285" customFormat="1" x14ac:dyDescent="0.25">
      <c r="A1669" s="307" t="s">
        <v>711</v>
      </c>
      <c r="B1669" s="307" t="s">
        <v>1958</v>
      </c>
      <c r="C1669" s="288" t="s">
        <v>71</v>
      </c>
      <c r="D1669" s="370">
        <v>5300</v>
      </c>
      <c r="E1669" s="370"/>
      <c r="F1669" s="307" t="s">
        <v>1955</v>
      </c>
      <c r="G1669" s="307" t="s">
        <v>286</v>
      </c>
    </row>
    <row r="1670" spans="1:7" s="285" customFormat="1" x14ac:dyDescent="0.25">
      <c r="A1670" s="307" t="s">
        <v>711</v>
      </c>
      <c r="B1670" s="307" t="s">
        <v>1959</v>
      </c>
      <c r="C1670" s="288" t="s">
        <v>71</v>
      </c>
      <c r="D1670" s="370">
        <v>1000</v>
      </c>
      <c r="E1670" s="370"/>
      <c r="F1670" s="307" t="s">
        <v>1955</v>
      </c>
      <c r="G1670" s="307" t="s">
        <v>286</v>
      </c>
    </row>
    <row r="1671" spans="1:7" s="285" customFormat="1" x14ac:dyDescent="0.25">
      <c r="A1671" s="307"/>
      <c r="B1671" s="307"/>
      <c r="C1671" s="288"/>
      <c r="D1671" s="370"/>
      <c r="E1671" s="371">
        <f>SUM(D1660:D1670)</f>
        <v>37100</v>
      </c>
      <c r="F1671" s="307"/>
      <c r="G1671" s="307"/>
    </row>
    <row r="1672" spans="1:7" s="285" customFormat="1" x14ac:dyDescent="0.25">
      <c r="A1672" s="325"/>
      <c r="B1672" s="325"/>
      <c r="C1672" s="326"/>
      <c r="D1672" s="412"/>
      <c r="E1672" s="374"/>
      <c r="F1672" s="325"/>
      <c r="G1672" s="307"/>
    </row>
    <row r="1673" spans="1:7" s="285" customFormat="1" x14ac:dyDescent="0.25">
      <c r="A1673" s="327" t="s">
        <v>427</v>
      </c>
      <c r="B1673" s="328" t="s">
        <v>2328</v>
      </c>
      <c r="C1673" s="329" t="s">
        <v>71</v>
      </c>
      <c r="D1673" s="413">
        <v>294469.18</v>
      </c>
      <c r="E1673" s="375"/>
      <c r="F1673" s="327" t="s">
        <v>429</v>
      </c>
      <c r="G1673" s="330" t="s">
        <v>1802</v>
      </c>
    </row>
    <row r="1674" spans="1:7" s="285" customFormat="1" x14ac:dyDescent="0.25">
      <c r="A1674" s="327" t="s">
        <v>427</v>
      </c>
      <c r="B1674" s="331" t="s">
        <v>2329</v>
      </c>
      <c r="C1674" s="332" t="s">
        <v>71</v>
      </c>
      <c r="D1674" s="410">
        <v>219.96</v>
      </c>
      <c r="E1674" s="375"/>
      <c r="F1674" s="327" t="s">
        <v>1525</v>
      </c>
      <c r="G1674" s="330" t="s">
        <v>1803</v>
      </c>
    </row>
    <row r="1675" spans="1:7" s="285" customFormat="1" x14ac:dyDescent="0.25">
      <c r="A1675" s="327" t="s">
        <v>427</v>
      </c>
      <c r="B1675" s="331" t="s">
        <v>1804</v>
      </c>
      <c r="C1675" s="332" t="s">
        <v>71</v>
      </c>
      <c r="D1675" s="410">
        <v>794896</v>
      </c>
      <c r="E1675" s="375"/>
      <c r="F1675" s="327" t="s">
        <v>1805</v>
      </c>
      <c r="G1675" s="330" t="s">
        <v>1806</v>
      </c>
    </row>
    <row r="1676" spans="1:7" s="285" customFormat="1" x14ac:dyDescent="0.25">
      <c r="A1676" s="327"/>
      <c r="B1676" s="331"/>
      <c r="C1676" s="332"/>
      <c r="D1676" s="414"/>
      <c r="E1676" s="375">
        <f>D1673+D1674+D1675</f>
        <v>1089585.1400000001</v>
      </c>
      <c r="F1676" s="327"/>
      <c r="G1676" s="330"/>
    </row>
    <row r="1677" spans="1:7" s="285" customFormat="1" x14ac:dyDescent="0.25">
      <c r="A1677" s="307"/>
      <c r="B1677" s="307"/>
      <c r="C1677" s="288"/>
      <c r="D1677" s="370"/>
      <c r="E1677" s="370"/>
      <c r="F1677" s="307"/>
      <c r="G1677" s="307"/>
    </row>
    <row r="1678" spans="1:7" s="285" customFormat="1" x14ac:dyDescent="0.25">
      <c r="A1678" s="307" t="s">
        <v>1960</v>
      </c>
      <c r="B1678" s="307" t="s">
        <v>1961</v>
      </c>
      <c r="C1678" s="288" t="s">
        <v>71</v>
      </c>
      <c r="D1678" s="370">
        <v>50</v>
      </c>
      <c r="E1678" s="370"/>
      <c r="F1678" s="307" t="s">
        <v>1962</v>
      </c>
      <c r="G1678" s="307" t="s">
        <v>1963</v>
      </c>
    </row>
    <row r="1679" spans="1:7" s="285" customFormat="1" x14ac:dyDescent="0.25">
      <c r="A1679" s="307" t="s">
        <v>1960</v>
      </c>
      <c r="B1679" s="307" t="s">
        <v>1964</v>
      </c>
      <c r="C1679" s="288" t="s">
        <v>71</v>
      </c>
      <c r="D1679" s="370">
        <v>50</v>
      </c>
      <c r="E1679" s="370"/>
      <c r="F1679" s="307" t="s">
        <v>1962</v>
      </c>
      <c r="G1679" s="307" t="s">
        <v>1963</v>
      </c>
    </row>
    <row r="1680" spans="1:7" s="285" customFormat="1" x14ac:dyDescent="0.25">
      <c r="A1680" s="307" t="s">
        <v>1960</v>
      </c>
      <c r="B1680" s="307" t="s">
        <v>1965</v>
      </c>
      <c r="C1680" s="288" t="s">
        <v>71</v>
      </c>
      <c r="D1680" s="370">
        <v>200</v>
      </c>
      <c r="E1680" s="370"/>
      <c r="F1680" s="307" t="s">
        <v>1962</v>
      </c>
      <c r="G1680" s="307" t="s">
        <v>1963</v>
      </c>
    </row>
    <row r="1681" spans="1:7" s="285" customFormat="1" x14ac:dyDescent="0.25">
      <c r="A1681" s="307" t="s">
        <v>1960</v>
      </c>
      <c r="B1681" s="307" t="s">
        <v>1966</v>
      </c>
      <c r="C1681" s="288" t="s">
        <v>71</v>
      </c>
      <c r="D1681" s="370">
        <v>189</v>
      </c>
      <c r="E1681" s="370"/>
      <c r="F1681" s="307" t="s">
        <v>1967</v>
      </c>
      <c r="G1681" s="307" t="s">
        <v>1968</v>
      </c>
    </row>
    <row r="1682" spans="1:7" s="285" customFormat="1" x14ac:dyDescent="0.25">
      <c r="A1682" s="307" t="s">
        <v>1960</v>
      </c>
      <c r="B1682" s="307" t="s">
        <v>1969</v>
      </c>
      <c r="C1682" s="288" t="s">
        <v>71</v>
      </c>
      <c r="D1682" s="370">
        <v>300</v>
      </c>
      <c r="E1682" s="370"/>
      <c r="F1682" s="307" t="s">
        <v>1970</v>
      </c>
      <c r="G1682" s="307" t="s">
        <v>1971</v>
      </c>
    </row>
    <row r="1683" spans="1:7" s="285" customFormat="1" x14ac:dyDescent="0.25">
      <c r="A1683" s="307" t="s">
        <v>1960</v>
      </c>
      <c r="B1683" s="307" t="s">
        <v>1972</v>
      </c>
      <c r="C1683" s="288" t="s">
        <v>71</v>
      </c>
      <c r="D1683" s="370">
        <v>200</v>
      </c>
      <c r="E1683" s="370"/>
      <c r="F1683" s="307" t="s">
        <v>1970</v>
      </c>
      <c r="G1683" s="307" t="s">
        <v>1971</v>
      </c>
    </row>
    <row r="1684" spans="1:7" s="285" customFormat="1" x14ac:dyDescent="0.25">
      <c r="A1684" s="307" t="s">
        <v>1960</v>
      </c>
      <c r="B1684" s="307" t="s">
        <v>1973</v>
      </c>
      <c r="C1684" s="288" t="s">
        <v>71</v>
      </c>
      <c r="D1684" s="370">
        <v>50</v>
      </c>
      <c r="E1684" s="370"/>
      <c r="F1684" s="307" t="s">
        <v>1970</v>
      </c>
      <c r="G1684" s="307" t="s">
        <v>1971</v>
      </c>
    </row>
    <row r="1685" spans="1:7" s="285" customFormat="1" x14ac:dyDescent="0.25">
      <c r="A1685" s="307" t="s">
        <v>1960</v>
      </c>
      <c r="B1685" s="307" t="s">
        <v>1974</v>
      </c>
      <c r="C1685" s="288" t="s">
        <v>2</v>
      </c>
      <c r="D1685" s="370">
        <v>2000</v>
      </c>
      <c r="E1685" s="370"/>
      <c r="F1685" s="307" t="s">
        <v>1975</v>
      </c>
      <c r="G1685" s="307" t="s">
        <v>1976</v>
      </c>
    </row>
    <row r="1686" spans="1:7" s="285" customFormat="1" x14ac:dyDescent="0.25">
      <c r="A1686" s="307" t="s">
        <v>1960</v>
      </c>
      <c r="B1686" s="307" t="s">
        <v>1977</v>
      </c>
      <c r="C1686" s="288" t="s">
        <v>71</v>
      </c>
      <c r="D1686" s="370">
        <v>200</v>
      </c>
      <c r="E1686" s="370"/>
      <c r="F1686" s="307" t="s">
        <v>1975</v>
      </c>
      <c r="G1686" s="307" t="s">
        <v>1976</v>
      </c>
    </row>
    <row r="1687" spans="1:7" s="285" customFormat="1" x14ac:dyDescent="0.25">
      <c r="A1687" s="307" t="s">
        <v>1960</v>
      </c>
      <c r="B1687" s="307" t="s">
        <v>1978</v>
      </c>
      <c r="C1687" s="288" t="s">
        <v>71</v>
      </c>
      <c r="D1687" s="370">
        <v>800</v>
      </c>
      <c r="E1687" s="370"/>
      <c r="F1687" s="307" t="s">
        <v>1975</v>
      </c>
      <c r="G1687" s="307" t="s">
        <v>1976</v>
      </c>
    </row>
    <row r="1688" spans="1:7" s="285" customFormat="1" x14ac:dyDescent="0.25">
      <c r="A1688" s="307" t="s">
        <v>1960</v>
      </c>
      <c r="B1688" s="307" t="s">
        <v>1979</v>
      </c>
      <c r="C1688" s="288" t="s">
        <v>2</v>
      </c>
      <c r="D1688" s="370">
        <v>4999</v>
      </c>
      <c r="E1688" s="370"/>
      <c r="F1688" s="307" t="s">
        <v>1377</v>
      </c>
      <c r="G1688" s="307" t="s">
        <v>1980</v>
      </c>
    </row>
    <row r="1689" spans="1:7" s="285" customFormat="1" x14ac:dyDescent="0.25">
      <c r="A1689" s="307"/>
      <c r="B1689" s="307"/>
      <c r="C1689" s="288"/>
      <c r="D1689" s="370"/>
      <c r="E1689" s="371">
        <f>SUM(D1678:D1688)</f>
        <v>9038</v>
      </c>
      <c r="F1689" s="307"/>
      <c r="G1689" s="307"/>
    </row>
    <row r="1690" spans="1:7" s="285" customFormat="1" x14ac:dyDescent="0.25">
      <c r="A1690" s="307"/>
      <c r="B1690" s="307"/>
      <c r="C1690" s="288"/>
      <c r="D1690" s="370"/>
      <c r="E1690" s="370"/>
      <c r="F1690" s="307"/>
      <c r="G1690" s="307"/>
    </row>
    <row r="1691" spans="1:7" s="285" customFormat="1" x14ac:dyDescent="0.25">
      <c r="A1691" s="307" t="s">
        <v>735</v>
      </c>
      <c r="B1691" s="307" t="s">
        <v>1981</v>
      </c>
      <c r="C1691" s="288" t="s">
        <v>71</v>
      </c>
      <c r="D1691" s="370">
        <v>3230</v>
      </c>
      <c r="E1691" s="370"/>
      <c r="F1691" s="307" t="s">
        <v>1982</v>
      </c>
      <c r="G1691" s="307" t="s">
        <v>221</v>
      </c>
    </row>
    <row r="1692" spans="1:7" s="285" customFormat="1" x14ac:dyDescent="0.25">
      <c r="A1692" s="307" t="s">
        <v>735</v>
      </c>
      <c r="B1692" s="307" t="s">
        <v>1983</v>
      </c>
      <c r="C1692" s="288" t="s">
        <v>71</v>
      </c>
      <c r="D1692" s="370">
        <v>6270</v>
      </c>
      <c r="E1692" s="370"/>
      <c r="F1692" s="307" t="s">
        <v>1982</v>
      </c>
      <c r="G1692" s="307" t="s">
        <v>221</v>
      </c>
    </row>
    <row r="1693" spans="1:7" s="285" customFormat="1" x14ac:dyDescent="0.25">
      <c r="A1693" s="307" t="s">
        <v>735</v>
      </c>
      <c r="B1693" s="307" t="s">
        <v>1984</v>
      </c>
      <c r="C1693" s="288" t="s">
        <v>71</v>
      </c>
      <c r="D1693" s="370">
        <v>200</v>
      </c>
      <c r="E1693" s="370"/>
      <c r="F1693" s="307" t="s">
        <v>737</v>
      </c>
      <c r="G1693" s="307" t="s">
        <v>221</v>
      </c>
    </row>
    <row r="1694" spans="1:7" s="285" customFormat="1" x14ac:dyDescent="0.25">
      <c r="A1694" s="307" t="s">
        <v>735</v>
      </c>
      <c r="B1694" s="307" t="s">
        <v>1985</v>
      </c>
      <c r="C1694" s="288" t="s">
        <v>71</v>
      </c>
      <c r="D1694" s="370">
        <v>150</v>
      </c>
      <c r="E1694" s="370"/>
      <c r="F1694" s="307" t="s">
        <v>737</v>
      </c>
      <c r="G1694" s="307" t="s">
        <v>221</v>
      </c>
    </row>
    <row r="1695" spans="1:7" s="285" customFormat="1" x14ac:dyDescent="0.25">
      <c r="A1695" s="307" t="s">
        <v>735</v>
      </c>
      <c r="B1695" s="307" t="s">
        <v>1986</v>
      </c>
      <c r="C1695" s="288" t="s">
        <v>71</v>
      </c>
      <c r="D1695" s="370">
        <v>120</v>
      </c>
      <c r="E1695" s="370"/>
      <c r="F1695" s="307" t="s">
        <v>737</v>
      </c>
      <c r="G1695" s="307" t="s">
        <v>221</v>
      </c>
    </row>
    <row r="1696" spans="1:7" s="285" customFormat="1" x14ac:dyDescent="0.25">
      <c r="A1696" s="307" t="s">
        <v>735</v>
      </c>
      <c r="B1696" s="307" t="s">
        <v>1987</v>
      </c>
      <c r="C1696" s="288" t="s">
        <v>71</v>
      </c>
      <c r="D1696" s="370">
        <v>75</v>
      </c>
      <c r="E1696" s="370"/>
      <c r="F1696" s="307" t="s">
        <v>737</v>
      </c>
      <c r="G1696" s="307" t="s">
        <v>221</v>
      </c>
    </row>
    <row r="1697" spans="1:7" s="285" customFormat="1" x14ac:dyDescent="0.25">
      <c r="A1697" s="307" t="s">
        <v>735</v>
      </c>
      <c r="B1697" s="307" t="s">
        <v>1988</v>
      </c>
      <c r="C1697" s="288" t="s">
        <v>71</v>
      </c>
      <c r="D1697" s="370">
        <v>45</v>
      </c>
      <c r="E1697" s="370"/>
      <c r="F1697" s="307" t="s">
        <v>737</v>
      </c>
      <c r="G1697" s="307" t="s">
        <v>221</v>
      </c>
    </row>
    <row r="1698" spans="1:7" s="285" customFormat="1" x14ac:dyDescent="0.25">
      <c r="A1698" s="307" t="s">
        <v>735</v>
      </c>
      <c r="B1698" s="307" t="s">
        <v>1989</v>
      </c>
      <c r="C1698" s="288" t="s">
        <v>71</v>
      </c>
      <c r="D1698" s="370">
        <v>10</v>
      </c>
      <c r="E1698" s="370"/>
      <c r="F1698" s="307" t="s">
        <v>737</v>
      </c>
      <c r="G1698" s="307" t="s">
        <v>221</v>
      </c>
    </row>
    <row r="1699" spans="1:7" s="285" customFormat="1" x14ac:dyDescent="0.25">
      <c r="A1699" s="307" t="s">
        <v>735</v>
      </c>
      <c r="B1699" s="307" t="s">
        <v>1990</v>
      </c>
      <c r="C1699" s="288" t="s">
        <v>71</v>
      </c>
      <c r="D1699" s="370">
        <v>76635</v>
      </c>
      <c r="E1699" s="370"/>
      <c r="F1699" s="307" t="s">
        <v>1991</v>
      </c>
      <c r="G1699" s="307" t="s">
        <v>221</v>
      </c>
    </row>
    <row r="1700" spans="1:7" s="285" customFormat="1" x14ac:dyDescent="0.25">
      <c r="A1700" s="307" t="s">
        <v>735</v>
      </c>
      <c r="B1700" s="307" t="s">
        <v>1992</v>
      </c>
      <c r="C1700" s="288" t="s">
        <v>71</v>
      </c>
      <c r="D1700" s="370">
        <v>18599.38</v>
      </c>
      <c r="E1700" s="370"/>
      <c r="F1700" s="307" t="s">
        <v>737</v>
      </c>
      <c r="G1700" s="307" t="s">
        <v>221</v>
      </c>
    </row>
    <row r="1701" spans="1:7" s="285" customFormat="1" x14ac:dyDescent="0.25">
      <c r="A1701" s="307" t="s">
        <v>735</v>
      </c>
      <c r="B1701" s="307" t="s">
        <v>1993</v>
      </c>
      <c r="C1701" s="288" t="s">
        <v>72</v>
      </c>
      <c r="D1701" s="370">
        <v>2500</v>
      </c>
      <c r="E1701" s="370"/>
      <c r="F1701" s="307" t="s">
        <v>1991</v>
      </c>
      <c r="G1701" s="307" t="s">
        <v>221</v>
      </c>
    </row>
    <row r="1702" spans="1:7" s="285" customFormat="1" x14ac:dyDescent="0.25">
      <c r="A1702" s="307"/>
      <c r="B1702" s="307"/>
      <c r="C1702" s="288"/>
      <c r="D1702" s="370"/>
      <c r="E1702" s="371">
        <f>SUM(D1691:D1701)</f>
        <v>107834.38</v>
      </c>
      <c r="F1702" s="307"/>
      <c r="G1702" s="307"/>
    </row>
    <row r="1703" spans="1:7" s="285" customFormat="1" x14ac:dyDescent="0.25">
      <c r="A1703" s="307"/>
      <c r="B1703" s="307"/>
      <c r="C1703" s="288"/>
      <c r="D1703" s="370"/>
      <c r="E1703" s="370"/>
      <c r="F1703" s="307"/>
      <c r="G1703" s="307"/>
    </row>
    <row r="1704" spans="1:7" s="285" customFormat="1" x14ac:dyDescent="0.3">
      <c r="A1704" s="307" t="s">
        <v>1994</v>
      </c>
      <c r="B1704" s="307" t="s">
        <v>1995</v>
      </c>
      <c r="C1704" s="288" t="s">
        <v>2</v>
      </c>
      <c r="D1704" s="370">
        <v>3545</v>
      </c>
      <c r="E1704" s="370"/>
      <c r="F1704" s="289" t="s">
        <v>1996</v>
      </c>
      <c r="G1704" s="289" t="s">
        <v>1997</v>
      </c>
    </row>
    <row r="1705" spans="1:7" s="285" customFormat="1" x14ac:dyDescent="0.25">
      <c r="A1705" s="307"/>
      <c r="B1705" s="307"/>
      <c r="C1705" s="288"/>
      <c r="D1705" s="370"/>
      <c r="E1705" s="371">
        <f>SUM(D1704:D1704)</f>
        <v>3545</v>
      </c>
      <c r="F1705" s="307"/>
      <c r="G1705" s="307"/>
    </row>
    <row r="1706" spans="1:7" s="285" customFormat="1" x14ac:dyDescent="0.25">
      <c r="A1706" s="307"/>
      <c r="B1706" s="307"/>
      <c r="C1706" s="288"/>
      <c r="D1706" s="370"/>
      <c r="E1706" s="370"/>
      <c r="F1706" s="307"/>
      <c r="G1706" s="307"/>
    </row>
    <row r="1707" spans="1:7" s="285" customFormat="1" x14ac:dyDescent="0.25">
      <c r="A1707" s="307" t="s">
        <v>808</v>
      </c>
      <c r="B1707" s="307" t="s">
        <v>1998</v>
      </c>
      <c r="C1707" s="288" t="s">
        <v>71</v>
      </c>
      <c r="D1707" s="370">
        <v>479.68</v>
      </c>
      <c r="E1707" s="370"/>
      <c r="F1707" s="307" t="s">
        <v>1999</v>
      </c>
      <c r="G1707" s="307" t="s">
        <v>221</v>
      </c>
    </row>
    <row r="1708" spans="1:7" s="285" customFormat="1" x14ac:dyDescent="0.25">
      <c r="A1708" s="307" t="s">
        <v>808</v>
      </c>
      <c r="B1708" s="307" t="s">
        <v>2000</v>
      </c>
      <c r="C1708" s="288" t="s">
        <v>71</v>
      </c>
      <c r="D1708" s="370">
        <v>1200</v>
      </c>
      <c r="E1708" s="370"/>
      <c r="F1708" s="307" t="s">
        <v>1999</v>
      </c>
      <c r="G1708" s="307" t="s">
        <v>2001</v>
      </c>
    </row>
    <row r="1709" spans="1:7" s="285" customFormat="1" x14ac:dyDescent="0.25">
      <c r="A1709" s="307" t="s">
        <v>808</v>
      </c>
      <c r="B1709" s="307" t="s">
        <v>2002</v>
      </c>
      <c r="C1709" s="288" t="s">
        <v>71</v>
      </c>
      <c r="D1709" s="370">
        <v>327.92</v>
      </c>
      <c r="E1709" s="370"/>
      <c r="F1709" s="307" t="s">
        <v>1999</v>
      </c>
      <c r="G1709" s="307" t="s">
        <v>221</v>
      </c>
    </row>
    <row r="1710" spans="1:7" s="285" customFormat="1" x14ac:dyDescent="0.25">
      <c r="A1710" s="307" t="s">
        <v>808</v>
      </c>
      <c r="B1710" s="307" t="s">
        <v>2003</v>
      </c>
      <c r="C1710" s="288" t="s">
        <v>71</v>
      </c>
      <c r="D1710" s="370">
        <v>149.94999999999999</v>
      </c>
      <c r="E1710" s="370"/>
      <c r="F1710" s="307" t="s">
        <v>1999</v>
      </c>
      <c r="G1710" s="307" t="s">
        <v>2001</v>
      </c>
    </row>
    <row r="1711" spans="1:7" s="285" customFormat="1" x14ac:dyDescent="0.25">
      <c r="A1711" s="307" t="s">
        <v>808</v>
      </c>
      <c r="B1711" s="307" t="s">
        <v>2004</v>
      </c>
      <c r="C1711" s="288" t="s">
        <v>71</v>
      </c>
      <c r="D1711" s="370">
        <v>2000</v>
      </c>
      <c r="E1711" s="370"/>
      <c r="F1711" s="307" t="s">
        <v>1999</v>
      </c>
      <c r="G1711" s="307" t="s">
        <v>2001</v>
      </c>
    </row>
    <row r="1712" spans="1:7" s="285" customFormat="1" x14ac:dyDescent="0.25">
      <c r="A1712" s="307"/>
      <c r="B1712" s="307"/>
      <c r="C1712" s="288"/>
      <c r="D1712" s="370"/>
      <c r="E1712" s="371">
        <f>SUM(D1707:D1711)</f>
        <v>4157.55</v>
      </c>
      <c r="F1712" s="307"/>
      <c r="G1712" s="307"/>
    </row>
    <row r="1713" spans="1:7" s="285" customFormat="1" x14ac:dyDescent="0.25">
      <c r="A1713" s="307"/>
      <c r="B1713" s="307"/>
      <c r="C1713" s="288"/>
      <c r="D1713" s="370"/>
      <c r="E1713" s="370"/>
      <c r="F1713" s="307"/>
      <c r="G1713" s="307"/>
    </row>
    <row r="1714" spans="1:7" s="285" customFormat="1" x14ac:dyDescent="0.25">
      <c r="A1714" s="307" t="s">
        <v>2005</v>
      </c>
      <c r="B1714" s="307" t="s">
        <v>2006</v>
      </c>
      <c r="C1714" s="288" t="s">
        <v>2</v>
      </c>
      <c r="D1714" s="370">
        <v>6378</v>
      </c>
      <c r="E1714" s="370"/>
      <c r="F1714" s="307" t="s">
        <v>713</v>
      </c>
      <c r="G1714" s="307" t="s">
        <v>2007</v>
      </c>
    </row>
    <row r="1715" spans="1:7" s="285" customFormat="1" x14ac:dyDescent="0.25">
      <c r="A1715" s="307" t="s">
        <v>2005</v>
      </c>
      <c r="B1715" s="307" t="s">
        <v>2008</v>
      </c>
      <c r="C1715" s="288" t="s">
        <v>2</v>
      </c>
      <c r="D1715" s="370">
        <v>2164</v>
      </c>
      <c r="E1715" s="370"/>
      <c r="F1715" s="307" t="s">
        <v>713</v>
      </c>
      <c r="G1715" s="307" t="s">
        <v>2007</v>
      </c>
    </row>
    <row r="1716" spans="1:7" s="285" customFormat="1" x14ac:dyDescent="0.25">
      <c r="A1716" s="307" t="s">
        <v>2005</v>
      </c>
      <c r="B1716" s="307" t="s">
        <v>2009</v>
      </c>
      <c r="C1716" s="288" t="s">
        <v>2</v>
      </c>
      <c r="D1716" s="370">
        <v>2750</v>
      </c>
      <c r="E1716" s="370"/>
      <c r="F1716" s="307" t="s">
        <v>713</v>
      </c>
      <c r="G1716" s="307" t="s">
        <v>2007</v>
      </c>
    </row>
    <row r="1717" spans="1:7" s="285" customFormat="1" x14ac:dyDescent="0.25">
      <c r="A1717" s="307" t="s">
        <v>2005</v>
      </c>
      <c r="B1717" s="307" t="s">
        <v>2010</v>
      </c>
      <c r="C1717" s="288" t="s">
        <v>71</v>
      </c>
      <c r="D1717" s="370">
        <v>370</v>
      </c>
      <c r="E1717" s="370"/>
      <c r="F1717" s="307" t="s">
        <v>713</v>
      </c>
      <c r="G1717" s="307" t="s">
        <v>2007</v>
      </c>
    </row>
    <row r="1718" spans="1:7" s="285" customFormat="1" x14ac:dyDescent="0.25">
      <c r="A1718" s="307" t="s">
        <v>2005</v>
      </c>
      <c r="B1718" s="307" t="s">
        <v>2011</v>
      </c>
      <c r="C1718" s="288" t="s">
        <v>2</v>
      </c>
      <c r="D1718" s="370">
        <v>7907</v>
      </c>
      <c r="E1718" s="370"/>
      <c r="F1718" s="307" t="s">
        <v>713</v>
      </c>
      <c r="G1718" s="307" t="s">
        <v>2007</v>
      </c>
    </row>
    <row r="1719" spans="1:7" s="285" customFormat="1" x14ac:dyDescent="0.25">
      <c r="A1719" s="307"/>
      <c r="B1719" s="307"/>
      <c r="C1719" s="288"/>
      <c r="D1719" s="370"/>
      <c r="E1719" s="371">
        <f>SUM(D1714:D1718)</f>
        <v>19569</v>
      </c>
      <c r="F1719" s="307"/>
      <c r="G1719" s="307"/>
    </row>
    <row r="1720" spans="1:7" s="285" customFormat="1" x14ac:dyDescent="0.25">
      <c r="A1720" s="307"/>
      <c r="B1720" s="307"/>
      <c r="C1720" s="288"/>
      <c r="D1720" s="370"/>
      <c r="E1720" s="370"/>
      <c r="F1720" s="307"/>
      <c r="G1720" s="307"/>
    </row>
    <row r="1721" spans="1:7" s="285" customFormat="1" x14ac:dyDescent="0.25">
      <c r="A1721" s="307" t="s">
        <v>917</v>
      </c>
      <c r="B1721" s="307" t="s">
        <v>1162</v>
      </c>
      <c r="C1721" s="288" t="s">
        <v>2</v>
      </c>
      <c r="D1721" s="370">
        <v>699</v>
      </c>
      <c r="E1721" s="370"/>
      <c r="F1721" s="307" t="s">
        <v>2012</v>
      </c>
      <c r="G1721" s="307" t="s">
        <v>2013</v>
      </c>
    </row>
    <row r="1722" spans="1:7" s="285" customFormat="1" x14ac:dyDescent="0.25">
      <c r="A1722" s="307" t="s">
        <v>917</v>
      </c>
      <c r="B1722" s="307" t="s">
        <v>2014</v>
      </c>
      <c r="C1722" s="288" t="s">
        <v>2</v>
      </c>
      <c r="D1722" s="370">
        <v>72418</v>
      </c>
      <c r="E1722" s="370"/>
      <c r="F1722" s="307" t="s">
        <v>2012</v>
      </c>
      <c r="G1722" s="307" t="s">
        <v>2013</v>
      </c>
    </row>
    <row r="1723" spans="1:7" s="285" customFormat="1" x14ac:dyDescent="0.25">
      <c r="A1723" s="307" t="s">
        <v>917</v>
      </c>
      <c r="B1723" s="307" t="s">
        <v>2015</v>
      </c>
      <c r="C1723" s="288" t="s">
        <v>71</v>
      </c>
      <c r="D1723" s="370">
        <v>278</v>
      </c>
      <c r="E1723" s="370"/>
      <c r="F1723" s="307" t="s">
        <v>2012</v>
      </c>
      <c r="G1723" s="307" t="s">
        <v>2013</v>
      </c>
    </row>
    <row r="1724" spans="1:7" s="285" customFormat="1" x14ac:dyDescent="0.25">
      <c r="A1724" s="307" t="s">
        <v>917</v>
      </c>
      <c r="B1724" s="307" t="s">
        <v>2016</v>
      </c>
      <c r="C1724" s="288" t="s">
        <v>71</v>
      </c>
      <c r="D1724" s="370">
        <v>330</v>
      </c>
      <c r="E1724" s="370"/>
      <c r="F1724" s="307" t="s">
        <v>2012</v>
      </c>
      <c r="G1724" s="307" t="s">
        <v>2013</v>
      </c>
    </row>
    <row r="1725" spans="1:7" s="285" customFormat="1" x14ac:dyDescent="0.25">
      <c r="A1725" s="307" t="s">
        <v>917</v>
      </c>
      <c r="B1725" s="307" t="s">
        <v>2017</v>
      </c>
      <c r="C1725" s="288" t="s">
        <v>71</v>
      </c>
      <c r="D1725" s="370">
        <v>300</v>
      </c>
      <c r="E1725" s="370"/>
      <c r="F1725" s="307" t="s">
        <v>2012</v>
      </c>
      <c r="G1725" s="307" t="s">
        <v>2013</v>
      </c>
    </row>
    <row r="1726" spans="1:7" s="285" customFormat="1" x14ac:dyDescent="0.25">
      <c r="A1726" s="307" t="s">
        <v>917</v>
      </c>
      <c r="B1726" s="307" t="s">
        <v>2018</v>
      </c>
      <c r="C1726" s="288" t="s">
        <v>71</v>
      </c>
      <c r="D1726" s="370">
        <v>1381</v>
      </c>
      <c r="E1726" s="370"/>
      <c r="F1726" s="307" t="s">
        <v>2012</v>
      </c>
      <c r="G1726" s="307" t="s">
        <v>2013</v>
      </c>
    </row>
    <row r="1727" spans="1:7" s="285" customFormat="1" x14ac:dyDescent="0.25">
      <c r="A1727" s="307" t="s">
        <v>917</v>
      </c>
      <c r="B1727" s="307" t="s">
        <v>2019</v>
      </c>
      <c r="C1727" s="288" t="s">
        <v>2</v>
      </c>
      <c r="D1727" s="370">
        <v>100000</v>
      </c>
      <c r="E1727" s="370"/>
      <c r="F1727" s="307" t="s">
        <v>2020</v>
      </c>
      <c r="G1727" s="307" t="s">
        <v>2013</v>
      </c>
    </row>
    <row r="1728" spans="1:7" s="285" customFormat="1" x14ac:dyDescent="0.25">
      <c r="A1728" s="307" t="s">
        <v>917</v>
      </c>
      <c r="B1728" s="307" t="s">
        <v>2021</v>
      </c>
      <c r="C1728" s="288" t="s">
        <v>2</v>
      </c>
      <c r="D1728" s="370">
        <v>12000</v>
      </c>
      <c r="E1728" s="370"/>
      <c r="F1728" s="307" t="s">
        <v>2020</v>
      </c>
      <c r="G1728" s="307" t="s">
        <v>2013</v>
      </c>
    </row>
    <row r="1729" spans="1:8" s="285" customFormat="1" x14ac:dyDescent="0.25">
      <c r="A1729" s="307" t="s">
        <v>917</v>
      </c>
      <c r="B1729" s="307" t="s">
        <v>2022</v>
      </c>
      <c r="C1729" s="288" t="s">
        <v>2</v>
      </c>
      <c r="D1729" s="370">
        <v>60000</v>
      </c>
      <c r="E1729" s="370"/>
      <c r="F1729" s="307" t="s">
        <v>2020</v>
      </c>
      <c r="G1729" s="307" t="s">
        <v>2013</v>
      </c>
    </row>
    <row r="1730" spans="1:8" s="285" customFormat="1" x14ac:dyDescent="0.25">
      <c r="A1730" s="307"/>
      <c r="B1730" s="307"/>
      <c r="C1730" s="288"/>
      <c r="D1730" s="370"/>
      <c r="E1730" s="371">
        <f>SUM(D1721:D1729)</f>
        <v>247406</v>
      </c>
      <c r="F1730" s="307"/>
      <c r="G1730" s="307"/>
    </row>
    <row r="1731" spans="1:8" s="285" customFormat="1" x14ac:dyDescent="0.25">
      <c r="A1731" s="307"/>
      <c r="B1731" s="307"/>
      <c r="C1731" s="288"/>
      <c r="D1731" s="370"/>
      <c r="E1731" s="371"/>
      <c r="F1731" s="307"/>
      <c r="G1731" s="307"/>
    </row>
    <row r="1732" spans="1:8" s="285" customFormat="1" ht="49.5" x14ac:dyDescent="0.25">
      <c r="A1732" s="307" t="s">
        <v>2330</v>
      </c>
      <c r="B1732" s="307" t="s">
        <v>2331</v>
      </c>
      <c r="C1732" s="288" t="s">
        <v>71</v>
      </c>
      <c r="D1732" s="370">
        <v>7154.7</v>
      </c>
      <c r="E1732" s="371"/>
      <c r="F1732" s="333" t="s">
        <v>2332</v>
      </c>
      <c r="G1732" s="307"/>
    </row>
    <row r="1733" spans="1:8" s="285" customFormat="1" x14ac:dyDescent="0.25">
      <c r="A1733" s="307"/>
      <c r="B1733" s="307"/>
      <c r="C1733" s="288"/>
      <c r="D1733" s="370"/>
      <c r="E1733" s="371">
        <f>SUM(D1732:D1732)</f>
        <v>7154.7</v>
      </c>
      <c r="F1733" s="307"/>
      <c r="G1733" s="307"/>
    </row>
    <row r="1734" spans="1:8" s="285" customFormat="1" x14ac:dyDescent="0.25">
      <c r="A1734" s="307"/>
      <c r="B1734" s="307"/>
      <c r="C1734" s="288"/>
      <c r="D1734" s="370"/>
      <c r="E1734" s="370"/>
      <c r="F1734" s="307"/>
      <c r="G1734" s="307"/>
    </row>
    <row r="1735" spans="1:8" s="285" customFormat="1" x14ac:dyDescent="0.25">
      <c r="A1735" s="307" t="s">
        <v>2023</v>
      </c>
      <c r="B1735" s="307" t="s">
        <v>2024</v>
      </c>
      <c r="C1735" s="288" t="s">
        <v>2</v>
      </c>
      <c r="D1735" s="370">
        <v>23652.52</v>
      </c>
      <c r="E1735" s="370"/>
      <c r="F1735" s="307" t="s">
        <v>819</v>
      </c>
      <c r="G1735" s="307" t="s">
        <v>2025</v>
      </c>
    </row>
    <row r="1736" spans="1:8" s="285" customFormat="1" x14ac:dyDescent="0.25">
      <c r="A1736" s="307" t="s">
        <v>2023</v>
      </c>
      <c r="B1736" s="307" t="s">
        <v>2026</v>
      </c>
      <c r="C1736" s="288" t="s">
        <v>2</v>
      </c>
      <c r="D1736" s="370">
        <v>9028.7999999999993</v>
      </c>
      <c r="E1736" s="370"/>
      <c r="F1736" s="307" t="s">
        <v>819</v>
      </c>
      <c r="G1736" s="307" t="s">
        <v>2025</v>
      </c>
    </row>
    <row r="1737" spans="1:8" s="285" customFormat="1" x14ac:dyDescent="0.25">
      <c r="A1737" s="307" t="s">
        <v>2023</v>
      </c>
      <c r="B1737" s="307" t="s">
        <v>2027</v>
      </c>
      <c r="C1737" s="288" t="s">
        <v>2</v>
      </c>
      <c r="D1737" s="370">
        <v>37292</v>
      </c>
      <c r="E1737" s="370"/>
      <c r="F1737" s="307" t="s">
        <v>819</v>
      </c>
      <c r="G1737" s="307" t="s">
        <v>2025</v>
      </c>
      <c r="H1737" s="35"/>
    </row>
    <row r="1738" spans="1:8" s="285" customFormat="1" x14ac:dyDescent="0.25">
      <c r="A1738" s="307" t="s">
        <v>2023</v>
      </c>
      <c r="B1738" s="307" t="s">
        <v>2028</v>
      </c>
      <c r="C1738" s="288" t="s">
        <v>2</v>
      </c>
      <c r="D1738" s="370">
        <v>55117.06</v>
      </c>
      <c r="E1738" s="370"/>
      <c r="F1738" s="307" t="s">
        <v>819</v>
      </c>
      <c r="G1738" s="307" t="s">
        <v>2025</v>
      </c>
      <c r="H1738" s="35"/>
    </row>
    <row r="1739" spans="1:8" s="285" customFormat="1" x14ac:dyDescent="0.25">
      <c r="A1739" s="307" t="s">
        <v>2023</v>
      </c>
      <c r="B1739" s="307" t="s">
        <v>2029</v>
      </c>
      <c r="C1739" s="288" t="s">
        <v>2</v>
      </c>
      <c r="D1739" s="370">
        <v>100010</v>
      </c>
      <c r="E1739" s="370"/>
      <c r="F1739" s="307" t="s">
        <v>819</v>
      </c>
      <c r="G1739" s="307" t="s">
        <v>2025</v>
      </c>
      <c r="H1739" s="35"/>
    </row>
    <row r="1740" spans="1:8" s="285" customFormat="1" x14ac:dyDescent="0.25">
      <c r="A1740" s="307" t="s">
        <v>2023</v>
      </c>
      <c r="B1740" s="307" t="s">
        <v>2333</v>
      </c>
      <c r="C1740" s="288" t="s">
        <v>2</v>
      </c>
      <c r="D1740" s="370">
        <v>1000000</v>
      </c>
      <c r="E1740" s="370"/>
      <c r="F1740" s="307" t="s">
        <v>2334</v>
      </c>
      <c r="G1740" s="307" t="s">
        <v>2335</v>
      </c>
      <c r="H1740" s="35"/>
    </row>
    <row r="1741" spans="1:8" s="285" customFormat="1" x14ac:dyDescent="0.25">
      <c r="A1741" s="307" t="s">
        <v>2023</v>
      </c>
      <c r="B1741" s="307" t="s">
        <v>2030</v>
      </c>
      <c r="C1741" s="288" t="s">
        <v>2</v>
      </c>
      <c r="D1741" s="370">
        <v>14990.58</v>
      </c>
      <c r="E1741" s="370"/>
      <c r="F1741" s="307" t="s">
        <v>819</v>
      </c>
      <c r="G1741" s="307" t="s">
        <v>2025</v>
      </c>
      <c r="H1741" s="35"/>
    </row>
    <row r="1742" spans="1:8" s="285" customFormat="1" x14ac:dyDescent="0.25">
      <c r="A1742" s="307"/>
      <c r="B1742" s="307"/>
      <c r="C1742" s="288"/>
      <c r="D1742" s="370"/>
      <c r="E1742" s="371">
        <f>SUM(D1735:D1741)</f>
        <v>1240090.96</v>
      </c>
      <c r="F1742" s="307"/>
      <c r="G1742" s="307"/>
      <c r="H1742" s="35"/>
    </row>
    <row r="1743" spans="1:8" s="285" customFormat="1" x14ac:dyDescent="0.25">
      <c r="A1743" s="307"/>
      <c r="B1743" s="307"/>
      <c r="C1743" s="288"/>
      <c r="D1743" s="370"/>
      <c r="E1743" s="371"/>
      <c r="F1743" s="307"/>
      <c r="G1743" s="307"/>
      <c r="H1743" s="35"/>
    </row>
    <row r="1744" spans="1:8" s="285" customFormat="1" ht="14.25" customHeight="1" x14ac:dyDescent="0.25">
      <c r="A1744" s="307" t="s">
        <v>889</v>
      </c>
      <c r="B1744" s="307" t="s">
        <v>2031</v>
      </c>
      <c r="C1744" s="288" t="s">
        <v>2</v>
      </c>
      <c r="D1744" s="370">
        <v>50000</v>
      </c>
      <c r="E1744" s="371"/>
      <c r="F1744" s="307" t="s">
        <v>1800</v>
      </c>
      <c r="G1744" s="307" t="s">
        <v>2032</v>
      </c>
    </row>
    <row r="1745" spans="1:7" s="285" customFormat="1" ht="14.25" customHeight="1" x14ac:dyDescent="0.25">
      <c r="A1745" s="307"/>
      <c r="B1745" s="307"/>
      <c r="C1745" s="288"/>
      <c r="D1745" s="370"/>
      <c r="E1745" s="371">
        <f>SUM(D1744:D1744)</f>
        <v>50000</v>
      </c>
      <c r="F1745" s="307"/>
      <c r="G1745" s="307"/>
    </row>
    <row r="1746" spans="1:7" s="285" customFormat="1" ht="14.25" customHeight="1" x14ac:dyDescent="0.25">
      <c r="A1746" s="307"/>
      <c r="B1746" s="307"/>
      <c r="C1746" s="288"/>
      <c r="D1746" s="370"/>
      <c r="E1746" s="370"/>
      <c r="F1746" s="307"/>
      <c r="G1746" s="307"/>
    </row>
    <row r="1747" spans="1:7" s="285" customFormat="1" ht="14.25" customHeight="1" x14ac:dyDescent="0.3">
      <c r="A1747" s="317" t="s">
        <v>763</v>
      </c>
      <c r="B1747" s="316" t="s">
        <v>2033</v>
      </c>
      <c r="C1747" s="334" t="s">
        <v>71</v>
      </c>
      <c r="D1747" s="376">
        <v>74756</v>
      </c>
      <c r="E1747" s="376"/>
      <c r="F1747" s="318" t="s">
        <v>2034</v>
      </c>
      <c r="G1747" s="204" t="s">
        <v>2035</v>
      </c>
    </row>
    <row r="1748" spans="1:7" s="285" customFormat="1" ht="14.25" customHeight="1" x14ac:dyDescent="0.3">
      <c r="A1748" s="317" t="s">
        <v>763</v>
      </c>
      <c r="B1748" s="316" t="s">
        <v>2036</v>
      </c>
      <c r="C1748" s="334" t="s">
        <v>71</v>
      </c>
      <c r="D1748" s="376">
        <v>28047</v>
      </c>
      <c r="E1748" s="376"/>
      <c r="F1748" s="318" t="s">
        <v>2034</v>
      </c>
      <c r="G1748" s="204" t="s">
        <v>2035</v>
      </c>
    </row>
    <row r="1749" spans="1:7" s="285" customFormat="1" ht="14.25" customHeight="1" x14ac:dyDescent="0.3">
      <c r="A1749" s="317" t="s">
        <v>763</v>
      </c>
      <c r="B1749" s="316" t="s">
        <v>1393</v>
      </c>
      <c r="C1749" s="334" t="s">
        <v>2</v>
      </c>
      <c r="D1749" s="376">
        <v>4999.99</v>
      </c>
      <c r="E1749" s="376"/>
      <c r="F1749" s="318" t="s">
        <v>935</v>
      </c>
      <c r="G1749" s="204" t="s">
        <v>2037</v>
      </c>
    </row>
    <row r="1750" spans="1:7" s="285" customFormat="1" ht="14.25" customHeight="1" x14ac:dyDescent="0.3">
      <c r="A1750" s="317" t="s">
        <v>763</v>
      </c>
      <c r="B1750" s="316" t="s">
        <v>2038</v>
      </c>
      <c r="C1750" s="334" t="s">
        <v>2</v>
      </c>
      <c r="D1750" s="376">
        <v>2796</v>
      </c>
      <c r="E1750" s="376"/>
      <c r="F1750" s="318" t="s">
        <v>2039</v>
      </c>
      <c r="G1750" s="204" t="s">
        <v>2040</v>
      </c>
    </row>
    <row r="1751" spans="1:7" s="285" customFormat="1" ht="14.25" customHeight="1" x14ac:dyDescent="0.3">
      <c r="A1751" s="317" t="s">
        <v>763</v>
      </c>
      <c r="B1751" s="315" t="s">
        <v>2041</v>
      </c>
      <c r="C1751" s="334" t="s">
        <v>71</v>
      </c>
      <c r="D1751" s="376">
        <v>9800</v>
      </c>
      <c r="E1751" s="376"/>
      <c r="F1751" s="307" t="s">
        <v>2042</v>
      </c>
      <c r="G1751" s="204" t="s">
        <v>2043</v>
      </c>
    </row>
    <row r="1752" spans="1:7" s="285" customFormat="1" ht="14.25" customHeight="1" x14ac:dyDescent="0.3">
      <c r="A1752" s="317" t="s">
        <v>763</v>
      </c>
      <c r="B1752" s="315" t="s">
        <v>2044</v>
      </c>
      <c r="C1752" s="334" t="s">
        <v>71</v>
      </c>
      <c r="D1752" s="376">
        <v>2073.96</v>
      </c>
      <c r="E1752" s="376"/>
      <c r="F1752" s="318" t="s">
        <v>2045</v>
      </c>
      <c r="G1752" s="204" t="s">
        <v>2046</v>
      </c>
    </row>
    <row r="1753" spans="1:7" s="285" customFormat="1" ht="14.25" customHeight="1" x14ac:dyDescent="0.25">
      <c r="A1753" s="317" t="s">
        <v>763</v>
      </c>
      <c r="B1753" s="317" t="s">
        <v>2047</v>
      </c>
      <c r="C1753" s="334" t="s">
        <v>2</v>
      </c>
      <c r="D1753" s="376">
        <v>80000</v>
      </c>
      <c r="E1753" s="376"/>
      <c r="F1753" s="307" t="s">
        <v>2042</v>
      </c>
      <c r="G1753" s="333" t="s">
        <v>2048</v>
      </c>
    </row>
    <row r="1754" spans="1:7" s="285" customFormat="1" ht="14.25" customHeight="1" x14ac:dyDescent="0.25">
      <c r="A1754" s="317" t="s">
        <v>763</v>
      </c>
      <c r="B1754" s="317" t="s">
        <v>404</v>
      </c>
      <c r="C1754" s="334" t="s">
        <v>71</v>
      </c>
      <c r="D1754" s="376">
        <v>500</v>
      </c>
      <c r="E1754" s="376"/>
      <c r="F1754" s="307" t="s">
        <v>2042</v>
      </c>
      <c r="G1754" s="333" t="s">
        <v>2049</v>
      </c>
    </row>
    <row r="1755" spans="1:7" s="285" customFormat="1" ht="14.25" customHeight="1" x14ac:dyDescent="0.25">
      <c r="A1755" s="317" t="s">
        <v>763</v>
      </c>
      <c r="B1755" s="317" t="s">
        <v>2050</v>
      </c>
      <c r="C1755" s="334" t="s">
        <v>2</v>
      </c>
      <c r="D1755" s="376">
        <v>72618</v>
      </c>
      <c r="E1755" s="376"/>
      <c r="F1755" s="307" t="s">
        <v>2051</v>
      </c>
      <c r="G1755" s="333" t="s">
        <v>2052</v>
      </c>
    </row>
    <row r="1756" spans="1:7" s="285" customFormat="1" ht="14.25" customHeight="1" x14ac:dyDescent="0.25">
      <c r="A1756" s="317" t="s">
        <v>763</v>
      </c>
      <c r="B1756" s="317" t="s">
        <v>2053</v>
      </c>
      <c r="C1756" s="334" t="s">
        <v>1</v>
      </c>
      <c r="D1756" s="376">
        <v>4651.2</v>
      </c>
      <c r="E1756" s="376"/>
      <c r="F1756" s="307" t="s">
        <v>2054</v>
      </c>
      <c r="G1756" s="333" t="s">
        <v>2055</v>
      </c>
    </row>
    <row r="1757" spans="1:7" s="285" customFormat="1" ht="14.25" customHeight="1" x14ac:dyDescent="0.25">
      <c r="A1757" s="317" t="s">
        <v>763</v>
      </c>
      <c r="B1757" s="317" t="s">
        <v>2056</v>
      </c>
      <c r="C1757" s="334" t="s">
        <v>72</v>
      </c>
      <c r="D1757" s="376">
        <v>5000</v>
      </c>
      <c r="E1757" s="376"/>
      <c r="F1757" s="307" t="s">
        <v>2057</v>
      </c>
      <c r="G1757" s="333" t="s">
        <v>2058</v>
      </c>
    </row>
    <row r="1758" spans="1:7" s="285" customFormat="1" ht="14.25" customHeight="1" x14ac:dyDescent="0.25">
      <c r="A1758" s="317" t="s">
        <v>763</v>
      </c>
      <c r="B1758" s="317" t="s">
        <v>2059</v>
      </c>
      <c r="C1758" s="334" t="s">
        <v>2</v>
      </c>
      <c r="D1758" s="376">
        <v>5388</v>
      </c>
      <c r="E1758" s="376"/>
      <c r="F1758" s="307" t="s">
        <v>2060</v>
      </c>
      <c r="G1758" s="333" t="s">
        <v>2061</v>
      </c>
    </row>
    <row r="1759" spans="1:7" s="285" customFormat="1" ht="14.25" customHeight="1" x14ac:dyDescent="0.25">
      <c r="A1759" s="317" t="s">
        <v>763</v>
      </c>
      <c r="B1759" s="317" t="s">
        <v>2062</v>
      </c>
      <c r="C1759" s="334" t="s">
        <v>72</v>
      </c>
      <c r="D1759" s="376">
        <v>2500</v>
      </c>
      <c r="E1759" s="376"/>
      <c r="F1759" s="307" t="s">
        <v>2057</v>
      </c>
      <c r="G1759" s="333" t="s">
        <v>2063</v>
      </c>
    </row>
    <row r="1760" spans="1:7" s="285" customFormat="1" ht="14.25" customHeight="1" x14ac:dyDescent="0.25">
      <c r="A1760" s="317" t="s">
        <v>763</v>
      </c>
      <c r="B1760" s="317" t="s">
        <v>76</v>
      </c>
      <c r="C1760" s="334" t="s">
        <v>72</v>
      </c>
      <c r="D1760" s="376">
        <v>32000</v>
      </c>
      <c r="E1760" s="376"/>
      <c r="F1760" s="307" t="s">
        <v>2060</v>
      </c>
      <c r="G1760" s="333" t="s">
        <v>2064</v>
      </c>
    </row>
    <row r="1761" spans="1:7" s="285" customFormat="1" ht="14.25" customHeight="1" x14ac:dyDescent="0.25">
      <c r="A1761" s="317" t="s">
        <v>763</v>
      </c>
      <c r="B1761" s="317" t="s">
        <v>2065</v>
      </c>
      <c r="C1761" s="334" t="s">
        <v>71</v>
      </c>
      <c r="D1761" s="376">
        <v>8372.73</v>
      </c>
      <c r="E1761" s="376"/>
      <c r="F1761" s="307" t="s">
        <v>2057</v>
      </c>
      <c r="G1761" s="333" t="s">
        <v>2058</v>
      </c>
    </row>
    <row r="1762" spans="1:7" s="285" customFormat="1" ht="14.25" customHeight="1" x14ac:dyDescent="0.25">
      <c r="A1762" s="317" t="s">
        <v>763</v>
      </c>
      <c r="B1762" s="335" t="s">
        <v>2066</v>
      </c>
      <c r="C1762" s="334" t="s">
        <v>71</v>
      </c>
      <c r="D1762" s="376">
        <v>14221</v>
      </c>
      <c r="E1762" s="376"/>
      <c r="F1762" s="307" t="s">
        <v>2057</v>
      </c>
      <c r="G1762" s="333" t="s">
        <v>2058</v>
      </c>
    </row>
    <row r="1763" spans="1:7" s="285" customFormat="1" x14ac:dyDescent="0.25">
      <c r="A1763" s="317" t="s">
        <v>763</v>
      </c>
      <c r="B1763" s="335" t="s">
        <v>2067</v>
      </c>
      <c r="C1763" s="334" t="s">
        <v>71</v>
      </c>
      <c r="D1763" s="376">
        <v>6083</v>
      </c>
      <c r="E1763" s="376"/>
      <c r="F1763" s="307" t="s">
        <v>2042</v>
      </c>
      <c r="G1763" s="333" t="s">
        <v>2058</v>
      </c>
    </row>
    <row r="1764" spans="1:7" s="285" customFormat="1" ht="33" x14ac:dyDescent="0.25">
      <c r="A1764" s="317" t="s">
        <v>763</v>
      </c>
      <c r="B1764" s="336" t="s">
        <v>2068</v>
      </c>
      <c r="C1764" s="334" t="s">
        <v>71</v>
      </c>
      <c r="D1764" s="376">
        <v>400</v>
      </c>
      <c r="E1764" s="376"/>
      <c r="F1764" s="307" t="s">
        <v>2069</v>
      </c>
      <c r="G1764" s="333" t="s">
        <v>2049</v>
      </c>
    </row>
    <row r="1765" spans="1:7" s="285" customFormat="1" ht="33" x14ac:dyDescent="0.25">
      <c r="A1765" s="317" t="s">
        <v>763</v>
      </c>
      <c r="B1765" s="336" t="s">
        <v>2070</v>
      </c>
      <c r="C1765" s="334" t="s">
        <v>71</v>
      </c>
      <c r="D1765" s="376">
        <v>400</v>
      </c>
      <c r="E1765" s="376"/>
      <c r="F1765" s="307" t="s">
        <v>2069</v>
      </c>
      <c r="G1765" s="333" t="s">
        <v>2049</v>
      </c>
    </row>
    <row r="1766" spans="1:7" s="285" customFormat="1" x14ac:dyDescent="0.25">
      <c r="A1766" s="317"/>
      <c r="B1766" s="317"/>
      <c r="C1766" s="334"/>
      <c r="D1766" s="376"/>
      <c r="E1766" s="374">
        <f>SUM(D1747:D1765)</f>
        <v>354606.88</v>
      </c>
      <c r="F1766" s="307"/>
      <c r="G1766" s="307"/>
    </row>
    <row r="1767" spans="1:7" s="285" customFormat="1" x14ac:dyDescent="0.25">
      <c r="A1767" s="317"/>
      <c r="B1767" s="317"/>
      <c r="C1767" s="334"/>
      <c r="D1767" s="376"/>
      <c r="E1767" s="374"/>
      <c r="F1767" s="307"/>
      <c r="G1767" s="307"/>
    </row>
    <row r="1768" spans="1:7" s="285" customFormat="1" x14ac:dyDescent="0.25">
      <c r="A1768" s="317" t="s">
        <v>700</v>
      </c>
      <c r="B1768" s="317" t="s">
        <v>2071</v>
      </c>
      <c r="C1768" s="334" t="s">
        <v>2</v>
      </c>
      <c r="D1768" s="376">
        <v>70680</v>
      </c>
      <c r="E1768" s="374"/>
      <c r="F1768" s="307" t="s">
        <v>2072</v>
      </c>
      <c r="G1768" s="307" t="s">
        <v>221</v>
      </c>
    </row>
    <row r="1769" spans="1:7" s="285" customFormat="1" x14ac:dyDescent="0.25">
      <c r="A1769" s="317" t="s">
        <v>700</v>
      </c>
      <c r="B1769" s="317" t="s">
        <v>2073</v>
      </c>
      <c r="C1769" s="334" t="s">
        <v>2</v>
      </c>
      <c r="D1769" s="376">
        <v>94110.39</v>
      </c>
      <c r="E1769" s="374"/>
      <c r="F1769" s="307" t="s">
        <v>2072</v>
      </c>
      <c r="G1769" s="307" t="s">
        <v>221</v>
      </c>
    </row>
    <row r="1770" spans="1:7" s="285" customFormat="1" x14ac:dyDescent="0.25">
      <c r="A1770" s="317" t="s">
        <v>700</v>
      </c>
      <c r="B1770" s="317" t="s">
        <v>2074</v>
      </c>
      <c r="C1770" s="334" t="s">
        <v>2</v>
      </c>
      <c r="D1770" s="376">
        <v>80983.38</v>
      </c>
      <c r="E1770" s="374"/>
      <c r="F1770" s="307" t="s">
        <v>2072</v>
      </c>
      <c r="G1770" s="307" t="s">
        <v>221</v>
      </c>
    </row>
    <row r="1771" spans="1:7" s="285" customFormat="1" x14ac:dyDescent="0.25">
      <c r="A1771" s="317" t="s">
        <v>700</v>
      </c>
      <c r="B1771" s="317" t="s">
        <v>2074</v>
      </c>
      <c r="C1771" s="334" t="s">
        <v>2</v>
      </c>
      <c r="D1771" s="376">
        <v>86686.43</v>
      </c>
      <c r="E1771" s="374"/>
      <c r="F1771" s="307" t="s">
        <v>2072</v>
      </c>
      <c r="G1771" s="307" t="s">
        <v>221</v>
      </c>
    </row>
    <row r="1772" spans="1:7" s="285" customFormat="1" x14ac:dyDescent="0.25">
      <c r="A1772" s="317" t="s">
        <v>700</v>
      </c>
      <c r="B1772" s="317" t="s">
        <v>2073</v>
      </c>
      <c r="C1772" s="334" t="s">
        <v>2</v>
      </c>
      <c r="D1772" s="376">
        <v>112148.16</v>
      </c>
      <c r="E1772" s="374"/>
      <c r="F1772" s="307" t="s">
        <v>2072</v>
      </c>
      <c r="G1772" s="307" t="s">
        <v>221</v>
      </c>
    </row>
    <row r="1773" spans="1:7" s="285" customFormat="1" ht="13.5" customHeight="1" x14ac:dyDescent="0.25">
      <c r="A1773" s="317"/>
      <c r="B1773" s="317"/>
      <c r="C1773" s="334"/>
      <c r="D1773" s="376"/>
      <c r="E1773" s="374">
        <f>SUM(D1768:D1772)</f>
        <v>444608.36</v>
      </c>
      <c r="F1773" s="307"/>
      <c r="G1773" s="307"/>
    </row>
    <row r="1774" spans="1:7" s="285" customFormat="1" ht="14.25" customHeight="1" x14ac:dyDescent="0.25">
      <c r="A1774" s="317"/>
      <c r="B1774" s="317"/>
      <c r="C1774" s="334"/>
      <c r="D1774" s="376"/>
      <c r="E1774" s="374"/>
      <c r="F1774" s="307"/>
      <c r="G1774" s="307"/>
    </row>
    <row r="1775" spans="1:7" s="285" customFormat="1" x14ac:dyDescent="0.25">
      <c r="A1775" s="317" t="s">
        <v>2075</v>
      </c>
      <c r="B1775" s="318" t="s">
        <v>2076</v>
      </c>
      <c r="C1775" s="334" t="s">
        <v>71</v>
      </c>
      <c r="D1775" s="377">
        <v>500</v>
      </c>
      <c r="E1775" s="374"/>
      <c r="F1775" s="318" t="s">
        <v>2077</v>
      </c>
      <c r="G1775" s="337" t="s">
        <v>1860</v>
      </c>
    </row>
    <row r="1776" spans="1:7" s="285" customFormat="1" ht="33" x14ac:dyDescent="0.25">
      <c r="A1776" s="317" t="s">
        <v>2075</v>
      </c>
      <c r="B1776" s="338" t="s">
        <v>2078</v>
      </c>
      <c r="C1776" s="334" t="s">
        <v>71</v>
      </c>
      <c r="D1776" s="378">
        <v>8000</v>
      </c>
      <c r="E1776" s="374"/>
      <c r="F1776" s="318" t="s">
        <v>2079</v>
      </c>
      <c r="G1776" s="337" t="s">
        <v>1857</v>
      </c>
    </row>
    <row r="1777" spans="1:7" s="285" customFormat="1" ht="33" x14ac:dyDescent="0.25">
      <c r="A1777" s="317" t="s">
        <v>2075</v>
      </c>
      <c r="B1777" s="318" t="s">
        <v>2080</v>
      </c>
      <c r="C1777" s="334" t="s">
        <v>71</v>
      </c>
      <c r="D1777" s="378">
        <v>500</v>
      </c>
      <c r="E1777" s="374"/>
      <c r="F1777" s="318" t="s">
        <v>2081</v>
      </c>
      <c r="G1777" s="337" t="s">
        <v>221</v>
      </c>
    </row>
    <row r="1778" spans="1:7" s="285" customFormat="1" ht="15.75" customHeight="1" x14ac:dyDescent="0.25">
      <c r="A1778" s="317" t="s">
        <v>2075</v>
      </c>
      <c r="B1778" s="318" t="s">
        <v>2082</v>
      </c>
      <c r="C1778" s="334" t="s">
        <v>71</v>
      </c>
      <c r="D1778" s="378">
        <v>1000</v>
      </c>
      <c r="E1778" s="374"/>
      <c r="F1778" s="318" t="s">
        <v>2083</v>
      </c>
      <c r="G1778" s="337" t="s">
        <v>221</v>
      </c>
    </row>
    <row r="1779" spans="1:7" s="285" customFormat="1" ht="33" x14ac:dyDescent="0.25">
      <c r="A1779" s="317" t="s">
        <v>2075</v>
      </c>
      <c r="B1779" s="318" t="s">
        <v>2084</v>
      </c>
      <c r="C1779" s="334" t="s">
        <v>71</v>
      </c>
      <c r="D1779" s="377">
        <v>2349.88</v>
      </c>
      <c r="E1779" s="374"/>
      <c r="F1779" s="318" t="s">
        <v>2085</v>
      </c>
      <c r="G1779" s="337" t="s">
        <v>1857</v>
      </c>
    </row>
    <row r="1780" spans="1:7" s="285" customFormat="1" ht="15" customHeight="1" x14ac:dyDescent="0.25">
      <c r="A1780" s="317" t="s">
        <v>2075</v>
      </c>
      <c r="B1780" s="318" t="s">
        <v>2086</v>
      </c>
      <c r="C1780" s="334" t="s">
        <v>71</v>
      </c>
      <c r="D1780" s="377">
        <v>200</v>
      </c>
      <c r="E1780" s="374"/>
      <c r="F1780" s="318" t="s">
        <v>2087</v>
      </c>
      <c r="G1780" s="337" t="s">
        <v>221</v>
      </c>
    </row>
    <row r="1781" spans="1:7" s="285" customFormat="1" ht="15" customHeight="1" x14ac:dyDescent="0.25">
      <c r="A1781" s="317" t="s">
        <v>2075</v>
      </c>
      <c r="B1781" s="318" t="s">
        <v>2088</v>
      </c>
      <c r="C1781" s="334" t="s">
        <v>71</v>
      </c>
      <c r="D1781" s="377">
        <v>600</v>
      </c>
      <c r="E1781" s="374"/>
      <c r="F1781" s="318" t="s">
        <v>2085</v>
      </c>
      <c r="G1781" s="337" t="s">
        <v>221</v>
      </c>
    </row>
    <row r="1782" spans="1:7" s="285" customFormat="1" ht="16.5" customHeight="1" x14ac:dyDescent="0.25">
      <c r="A1782" s="317" t="s">
        <v>2075</v>
      </c>
      <c r="B1782" s="318" t="s">
        <v>1001</v>
      </c>
      <c r="C1782" s="334" t="s">
        <v>71</v>
      </c>
      <c r="D1782" s="377">
        <v>500</v>
      </c>
      <c r="E1782" s="374"/>
      <c r="F1782" s="318" t="s">
        <v>2085</v>
      </c>
      <c r="G1782" s="337" t="s">
        <v>221</v>
      </c>
    </row>
    <row r="1783" spans="1:7" s="285" customFormat="1" ht="33" x14ac:dyDescent="0.25">
      <c r="A1783" s="317" t="s">
        <v>2075</v>
      </c>
      <c r="B1783" s="318" t="s">
        <v>2089</v>
      </c>
      <c r="C1783" s="334" t="s">
        <v>71</v>
      </c>
      <c r="D1783" s="377">
        <v>265</v>
      </c>
      <c r="E1783" s="374"/>
      <c r="F1783" s="318" t="s">
        <v>2090</v>
      </c>
      <c r="G1783" s="337" t="s">
        <v>221</v>
      </c>
    </row>
    <row r="1784" spans="1:7" s="285" customFormat="1" ht="33" x14ac:dyDescent="0.25">
      <c r="A1784" s="317" t="s">
        <v>2075</v>
      </c>
      <c r="B1784" s="318" t="s">
        <v>1001</v>
      </c>
      <c r="C1784" s="334" t="s">
        <v>71</v>
      </c>
      <c r="D1784" s="377">
        <v>653.11</v>
      </c>
      <c r="E1784" s="374"/>
      <c r="F1784" s="318" t="s">
        <v>2081</v>
      </c>
      <c r="G1784" s="337" t="s">
        <v>221</v>
      </c>
    </row>
    <row r="1785" spans="1:7" s="285" customFormat="1" ht="33" x14ac:dyDescent="0.25">
      <c r="A1785" s="317" t="s">
        <v>2075</v>
      </c>
      <c r="B1785" s="318" t="s">
        <v>1001</v>
      </c>
      <c r="C1785" s="334" t="s">
        <v>71</v>
      </c>
      <c r="D1785" s="377">
        <v>800</v>
      </c>
      <c r="E1785" s="374"/>
      <c r="F1785" s="318" t="s">
        <v>2081</v>
      </c>
      <c r="G1785" s="337" t="s">
        <v>221</v>
      </c>
    </row>
    <row r="1786" spans="1:7" s="285" customFormat="1" x14ac:dyDescent="0.25">
      <c r="A1786" s="317" t="s">
        <v>2075</v>
      </c>
      <c r="B1786" s="318" t="s">
        <v>2091</v>
      </c>
      <c r="C1786" s="334" t="s">
        <v>71</v>
      </c>
      <c r="D1786" s="377">
        <v>500</v>
      </c>
      <c r="E1786" s="374"/>
      <c r="F1786" s="318" t="s">
        <v>2092</v>
      </c>
      <c r="G1786" s="337" t="s">
        <v>221</v>
      </c>
    </row>
    <row r="1787" spans="1:7" s="285" customFormat="1" ht="15" customHeight="1" x14ac:dyDescent="0.25">
      <c r="A1787" s="317" t="s">
        <v>2075</v>
      </c>
      <c r="B1787" s="318" t="s">
        <v>2093</v>
      </c>
      <c r="C1787" s="334" t="s">
        <v>71</v>
      </c>
      <c r="D1787" s="377">
        <v>2000</v>
      </c>
      <c r="E1787" s="374"/>
      <c r="F1787" s="318" t="s">
        <v>2094</v>
      </c>
      <c r="G1787" s="337" t="s">
        <v>1857</v>
      </c>
    </row>
    <row r="1788" spans="1:7" s="285" customFormat="1" ht="33" x14ac:dyDescent="0.25">
      <c r="A1788" s="317" t="s">
        <v>2075</v>
      </c>
      <c r="B1788" s="318" t="s">
        <v>2095</v>
      </c>
      <c r="C1788" s="334" t="s">
        <v>71</v>
      </c>
      <c r="D1788" s="377">
        <v>200</v>
      </c>
      <c r="E1788" s="374"/>
      <c r="F1788" s="318" t="s">
        <v>2085</v>
      </c>
      <c r="G1788" s="337" t="s">
        <v>221</v>
      </c>
    </row>
    <row r="1789" spans="1:7" s="285" customFormat="1" ht="14.25" customHeight="1" x14ac:dyDescent="0.3">
      <c r="A1789" s="317" t="s">
        <v>2075</v>
      </c>
      <c r="B1789" s="339" t="s">
        <v>2096</v>
      </c>
      <c r="C1789" s="334" t="s">
        <v>71</v>
      </c>
      <c r="D1789" s="379">
        <v>2000</v>
      </c>
      <c r="E1789" s="374"/>
      <c r="F1789" s="339" t="s">
        <v>2097</v>
      </c>
      <c r="G1789" s="204" t="s">
        <v>221</v>
      </c>
    </row>
    <row r="1790" spans="1:7" s="285" customFormat="1" ht="27.75" customHeight="1" x14ac:dyDescent="0.3">
      <c r="A1790" s="317" t="s">
        <v>2075</v>
      </c>
      <c r="B1790" s="318" t="s">
        <v>2098</v>
      </c>
      <c r="C1790" s="334" t="s">
        <v>71</v>
      </c>
      <c r="D1790" s="377">
        <v>1000</v>
      </c>
      <c r="E1790" s="374"/>
      <c r="F1790" s="318" t="s">
        <v>2085</v>
      </c>
      <c r="G1790" s="204" t="s">
        <v>221</v>
      </c>
    </row>
    <row r="1791" spans="1:7" s="285" customFormat="1" ht="33" x14ac:dyDescent="0.3">
      <c r="A1791" s="317" t="s">
        <v>2075</v>
      </c>
      <c r="B1791" s="318" t="s">
        <v>2080</v>
      </c>
      <c r="C1791" s="334" t="s">
        <v>71</v>
      </c>
      <c r="D1791" s="377">
        <v>780</v>
      </c>
      <c r="E1791" s="374"/>
      <c r="F1791" s="318" t="s">
        <v>2081</v>
      </c>
      <c r="G1791" s="204" t="s">
        <v>221</v>
      </c>
    </row>
    <row r="1792" spans="1:7" s="285" customFormat="1" ht="15" customHeight="1" x14ac:dyDescent="0.3">
      <c r="A1792" s="317" t="s">
        <v>2075</v>
      </c>
      <c r="B1792" s="318" t="s">
        <v>2080</v>
      </c>
      <c r="C1792" s="334" t="s">
        <v>71</v>
      </c>
      <c r="D1792" s="377">
        <v>727.59</v>
      </c>
      <c r="E1792" s="374"/>
      <c r="F1792" s="318" t="s">
        <v>2081</v>
      </c>
      <c r="G1792" s="204" t="s">
        <v>221</v>
      </c>
    </row>
    <row r="1793" spans="1:7" s="285" customFormat="1" x14ac:dyDescent="0.3">
      <c r="A1793" s="317" t="s">
        <v>2075</v>
      </c>
      <c r="B1793" s="318" t="s">
        <v>2099</v>
      </c>
      <c r="C1793" s="334" t="s">
        <v>71</v>
      </c>
      <c r="D1793" s="377">
        <v>150</v>
      </c>
      <c r="E1793" s="374"/>
      <c r="F1793" s="318" t="s">
        <v>2100</v>
      </c>
      <c r="G1793" s="204" t="s">
        <v>221</v>
      </c>
    </row>
    <row r="1794" spans="1:7" s="285" customFormat="1" ht="25.5" customHeight="1" x14ac:dyDescent="0.3">
      <c r="A1794" s="317" t="s">
        <v>2075</v>
      </c>
      <c r="B1794" s="318" t="s">
        <v>1998</v>
      </c>
      <c r="C1794" s="334" t="s">
        <v>71</v>
      </c>
      <c r="D1794" s="377">
        <v>150</v>
      </c>
      <c r="E1794" s="374"/>
      <c r="F1794" s="318" t="s">
        <v>2101</v>
      </c>
      <c r="G1794" s="204" t="s">
        <v>221</v>
      </c>
    </row>
    <row r="1795" spans="1:7" s="285" customFormat="1" ht="33" x14ac:dyDescent="0.3">
      <c r="A1795" s="317" t="s">
        <v>2075</v>
      </c>
      <c r="B1795" s="318" t="s">
        <v>2089</v>
      </c>
      <c r="C1795" s="334" t="s">
        <v>71</v>
      </c>
      <c r="D1795" s="377">
        <v>700</v>
      </c>
      <c r="E1795" s="374"/>
      <c r="F1795" s="318" t="s">
        <v>2085</v>
      </c>
      <c r="G1795" s="204" t="s">
        <v>221</v>
      </c>
    </row>
    <row r="1796" spans="1:7" s="285" customFormat="1" ht="33" x14ac:dyDescent="0.3">
      <c r="A1796" s="317" t="s">
        <v>2075</v>
      </c>
      <c r="B1796" s="318" t="s">
        <v>2080</v>
      </c>
      <c r="C1796" s="334" t="s">
        <v>71</v>
      </c>
      <c r="D1796" s="377">
        <v>850</v>
      </c>
      <c r="E1796" s="374"/>
      <c r="F1796" s="318" t="s">
        <v>2081</v>
      </c>
      <c r="G1796" s="204" t="s">
        <v>221</v>
      </c>
    </row>
    <row r="1797" spans="1:7" s="285" customFormat="1" ht="33" x14ac:dyDescent="0.3">
      <c r="A1797" s="317" t="s">
        <v>2075</v>
      </c>
      <c r="B1797" s="318" t="s">
        <v>2102</v>
      </c>
      <c r="C1797" s="334" t="s">
        <v>71</v>
      </c>
      <c r="D1797" s="377">
        <v>359.9</v>
      </c>
      <c r="E1797" s="374"/>
      <c r="F1797" s="318" t="s">
        <v>2085</v>
      </c>
      <c r="G1797" s="204" t="s">
        <v>221</v>
      </c>
    </row>
    <row r="1798" spans="1:7" s="285" customFormat="1" ht="33" x14ac:dyDescent="0.3">
      <c r="A1798" s="317" t="s">
        <v>2075</v>
      </c>
      <c r="B1798" s="318" t="s">
        <v>2103</v>
      </c>
      <c r="C1798" s="334" t="s">
        <v>71</v>
      </c>
      <c r="D1798" s="377">
        <v>500</v>
      </c>
      <c r="E1798" s="374"/>
      <c r="F1798" s="318" t="s">
        <v>2104</v>
      </c>
      <c r="G1798" s="204" t="s">
        <v>221</v>
      </c>
    </row>
    <row r="1799" spans="1:7" s="285" customFormat="1" ht="33" x14ac:dyDescent="0.3">
      <c r="A1799" s="317" t="s">
        <v>2075</v>
      </c>
      <c r="B1799" s="318" t="s">
        <v>2080</v>
      </c>
      <c r="C1799" s="334" t="s">
        <v>71</v>
      </c>
      <c r="D1799" s="377">
        <v>785.53</v>
      </c>
      <c r="E1799" s="374"/>
      <c r="F1799" s="318" t="s">
        <v>2081</v>
      </c>
      <c r="G1799" s="204" t="s">
        <v>221</v>
      </c>
    </row>
    <row r="1800" spans="1:7" s="285" customFormat="1" ht="27" customHeight="1" x14ac:dyDescent="0.25">
      <c r="A1800" s="317" t="s">
        <v>2075</v>
      </c>
      <c r="B1800" s="318" t="s">
        <v>2105</v>
      </c>
      <c r="C1800" s="334" t="s">
        <v>71</v>
      </c>
      <c r="D1800" s="377">
        <v>1299</v>
      </c>
      <c r="E1800" s="374"/>
      <c r="F1800" s="318" t="s">
        <v>2106</v>
      </c>
      <c r="G1800" s="337" t="s">
        <v>1857</v>
      </c>
    </row>
    <row r="1801" spans="1:7" s="285" customFormat="1" x14ac:dyDescent="0.3">
      <c r="A1801" s="317" t="s">
        <v>2075</v>
      </c>
      <c r="B1801" s="318" t="s">
        <v>2107</v>
      </c>
      <c r="C1801" s="334" t="s">
        <v>71</v>
      </c>
      <c r="D1801" s="377">
        <v>300</v>
      </c>
      <c r="E1801" s="374"/>
      <c r="F1801" s="318" t="s">
        <v>2108</v>
      </c>
      <c r="G1801" s="204" t="s">
        <v>221</v>
      </c>
    </row>
    <row r="1802" spans="1:7" s="285" customFormat="1" ht="49.5" x14ac:dyDescent="0.3">
      <c r="A1802" s="317" t="s">
        <v>2075</v>
      </c>
      <c r="B1802" s="339" t="s">
        <v>2109</v>
      </c>
      <c r="C1802" s="334" t="s">
        <v>71</v>
      </c>
      <c r="D1802" s="379">
        <v>490.41</v>
      </c>
      <c r="E1802" s="374"/>
      <c r="F1802" s="339" t="s">
        <v>2110</v>
      </c>
      <c r="G1802" s="204" t="s">
        <v>1857</v>
      </c>
    </row>
    <row r="1803" spans="1:7" s="285" customFormat="1" ht="33" x14ac:dyDescent="0.3">
      <c r="A1803" s="317" t="s">
        <v>2075</v>
      </c>
      <c r="B1803" s="318" t="s">
        <v>2080</v>
      </c>
      <c r="C1803" s="334" t="s">
        <v>71</v>
      </c>
      <c r="D1803" s="377">
        <v>745.09</v>
      </c>
      <c r="E1803" s="374"/>
      <c r="F1803" s="318" t="s">
        <v>2081</v>
      </c>
      <c r="G1803" s="204" t="s">
        <v>221</v>
      </c>
    </row>
    <row r="1804" spans="1:7" s="285" customFormat="1" ht="66" x14ac:dyDescent="0.3">
      <c r="A1804" s="317" t="s">
        <v>2075</v>
      </c>
      <c r="B1804" s="339" t="s">
        <v>2111</v>
      </c>
      <c r="C1804" s="334" t="s">
        <v>71</v>
      </c>
      <c r="D1804" s="379">
        <v>1000</v>
      </c>
      <c r="E1804" s="374"/>
      <c r="F1804" s="339" t="s">
        <v>2112</v>
      </c>
      <c r="G1804" s="204" t="s">
        <v>221</v>
      </c>
    </row>
    <row r="1805" spans="1:7" s="285" customFormat="1" ht="24" customHeight="1" x14ac:dyDescent="0.3">
      <c r="A1805" s="317" t="s">
        <v>2075</v>
      </c>
      <c r="B1805" s="318" t="s">
        <v>2088</v>
      </c>
      <c r="C1805" s="334" t="s">
        <v>71</v>
      </c>
      <c r="D1805" s="377">
        <v>300</v>
      </c>
      <c r="E1805" s="374"/>
      <c r="F1805" s="318" t="s">
        <v>2104</v>
      </c>
      <c r="G1805" s="204" t="s">
        <v>221</v>
      </c>
    </row>
    <row r="1806" spans="1:7" s="285" customFormat="1" ht="33" x14ac:dyDescent="0.25">
      <c r="A1806" s="317" t="s">
        <v>2075</v>
      </c>
      <c r="B1806" s="318" t="s">
        <v>2113</v>
      </c>
      <c r="C1806" s="334" t="s">
        <v>71</v>
      </c>
      <c r="D1806" s="377">
        <v>600</v>
      </c>
      <c r="E1806" s="374"/>
      <c r="F1806" s="318" t="s">
        <v>2114</v>
      </c>
      <c r="G1806" s="337" t="s">
        <v>1857</v>
      </c>
    </row>
    <row r="1807" spans="1:7" s="285" customFormat="1" ht="33" x14ac:dyDescent="0.25">
      <c r="A1807" s="317" t="s">
        <v>2075</v>
      </c>
      <c r="B1807" s="318" t="s">
        <v>2115</v>
      </c>
      <c r="C1807" s="334" t="s">
        <v>71</v>
      </c>
      <c r="D1807" s="377">
        <v>200</v>
      </c>
      <c r="E1807" s="374"/>
      <c r="F1807" s="318" t="s">
        <v>2116</v>
      </c>
      <c r="G1807" s="337" t="s">
        <v>1857</v>
      </c>
    </row>
    <row r="1808" spans="1:7" s="285" customFormat="1" ht="33" x14ac:dyDescent="0.3">
      <c r="A1808" s="317" t="s">
        <v>2075</v>
      </c>
      <c r="B1808" s="318" t="s">
        <v>2117</v>
      </c>
      <c r="C1808" s="334" t="s">
        <v>71</v>
      </c>
      <c r="D1808" s="377">
        <v>300</v>
      </c>
      <c r="E1808" s="374"/>
      <c r="F1808" s="318" t="s">
        <v>2085</v>
      </c>
      <c r="G1808" s="204" t="s">
        <v>221</v>
      </c>
    </row>
    <row r="1809" spans="1:7" s="285" customFormat="1" ht="15" customHeight="1" x14ac:dyDescent="0.3">
      <c r="A1809" s="317" t="s">
        <v>2075</v>
      </c>
      <c r="B1809" s="318" t="s">
        <v>2118</v>
      </c>
      <c r="C1809" s="334" t="s">
        <v>71</v>
      </c>
      <c r="D1809" s="377">
        <v>2500</v>
      </c>
      <c r="E1809" s="374"/>
      <c r="F1809" s="318" t="s">
        <v>2119</v>
      </c>
      <c r="G1809" s="204" t="s">
        <v>2120</v>
      </c>
    </row>
    <row r="1810" spans="1:7" s="285" customFormat="1" ht="33" x14ac:dyDescent="0.3">
      <c r="A1810" s="317" t="s">
        <v>2075</v>
      </c>
      <c r="B1810" s="318" t="s">
        <v>2080</v>
      </c>
      <c r="C1810" s="334" t="s">
        <v>71</v>
      </c>
      <c r="D1810" s="377">
        <v>816.57</v>
      </c>
      <c r="E1810" s="374"/>
      <c r="F1810" s="318" t="s">
        <v>2081</v>
      </c>
      <c r="G1810" s="204" t="s">
        <v>221</v>
      </c>
    </row>
    <row r="1811" spans="1:7" s="285" customFormat="1" ht="33" x14ac:dyDescent="0.3">
      <c r="A1811" s="317" t="s">
        <v>2075</v>
      </c>
      <c r="B1811" s="318" t="s">
        <v>2121</v>
      </c>
      <c r="C1811" s="334" t="s">
        <v>71</v>
      </c>
      <c r="D1811" s="377">
        <v>2000</v>
      </c>
      <c r="E1811" s="374"/>
      <c r="F1811" s="318" t="s">
        <v>2085</v>
      </c>
      <c r="G1811" s="204" t="s">
        <v>221</v>
      </c>
    </row>
    <row r="1812" spans="1:7" s="285" customFormat="1" x14ac:dyDescent="0.3">
      <c r="A1812" s="317" t="s">
        <v>2075</v>
      </c>
      <c r="B1812" s="316" t="s">
        <v>2122</v>
      </c>
      <c r="C1812" s="334" t="s">
        <v>71</v>
      </c>
      <c r="D1812" s="377">
        <v>30</v>
      </c>
      <c r="E1812" s="374"/>
      <c r="F1812" s="318" t="s">
        <v>2123</v>
      </c>
      <c r="G1812" s="204" t="s">
        <v>221</v>
      </c>
    </row>
    <row r="1813" spans="1:7" s="285" customFormat="1" ht="33" x14ac:dyDescent="0.3">
      <c r="A1813" s="317" t="s">
        <v>2075</v>
      </c>
      <c r="B1813" s="316" t="s">
        <v>2124</v>
      </c>
      <c r="C1813" s="334" t="s">
        <v>71</v>
      </c>
      <c r="D1813" s="379">
        <v>200</v>
      </c>
      <c r="E1813" s="374"/>
      <c r="F1813" s="339" t="s">
        <v>2125</v>
      </c>
      <c r="G1813" s="204" t="s">
        <v>1857</v>
      </c>
    </row>
    <row r="1814" spans="1:7" s="285" customFormat="1" ht="33" x14ac:dyDescent="0.3">
      <c r="A1814" s="317" t="s">
        <v>2075</v>
      </c>
      <c r="B1814" s="316" t="s">
        <v>2080</v>
      </c>
      <c r="C1814" s="334" t="s">
        <v>71</v>
      </c>
      <c r="D1814" s="377">
        <v>750</v>
      </c>
      <c r="E1814" s="374"/>
      <c r="F1814" s="318" t="s">
        <v>2081</v>
      </c>
      <c r="G1814" s="204" t="s">
        <v>221</v>
      </c>
    </row>
    <row r="1815" spans="1:7" s="285" customFormat="1" x14ac:dyDescent="0.3">
      <c r="A1815" s="317" t="s">
        <v>2075</v>
      </c>
      <c r="B1815" s="316" t="s">
        <v>2126</v>
      </c>
      <c r="C1815" s="334" t="s">
        <v>71</v>
      </c>
      <c r="D1815" s="377">
        <v>800</v>
      </c>
      <c r="E1815" s="374"/>
      <c r="F1815" s="318" t="s">
        <v>2127</v>
      </c>
      <c r="G1815" s="204" t="s">
        <v>221</v>
      </c>
    </row>
    <row r="1816" spans="1:7" s="285" customFormat="1" ht="33" x14ac:dyDescent="0.3">
      <c r="A1816" s="317" t="s">
        <v>2075</v>
      </c>
      <c r="B1816" s="315" t="s">
        <v>2128</v>
      </c>
      <c r="C1816" s="334" t="s">
        <v>71</v>
      </c>
      <c r="D1816" s="377">
        <v>800</v>
      </c>
      <c r="E1816" s="374"/>
      <c r="F1816" s="339" t="s">
        <v>2129</v>
      </c>
      <c r="G1816" s="204" t="s">
        <v>221</v>
      </c>
    </row>
    <row r="1817" spans="1:7" s="285" customFormat="1" ht="33" x14ac:dyDescent="0.3">
      <c r="A1817" s="317" t="s">
        <v>2075</v>
      </c>
      <c r="B1817" s="316" t="s">
        <v>2088</v>
      </c>
      <c r="C1817" s="334" t="s">
        <v>71</v>
      </c>
      <c r="D1817" s="377">
        <v>500</v>
      </c>
      <c r="E1817" s="374"/>
      <c r="F1817" s="318" t="s">
        <v>2085</v>
      </c>
      <c r="G1817" s="204" t="s">
        <v>221</v>
      </c>
    </row>
    <row r="1818" spans="1:7" s="285" customFormat="1" ht="33" x14ac:dyDescent="0.3">
      <c r="A1818" s="317" t="s">
        <v>2075</v>
      </c>
      <c r="B1818" s="316" t="s">
        <v>2080</v>
      </c>
      <c r="C1818" s="334" t="s">
        <v>71</v>
      </c>
      <c r="D1818" s="377">
        <v>822.42</v>
      </c>
      <c r="E1818" s="374"/>
      <c r="F1818" s="318" t="s">
        <v>2081</v>
      </c>
      <c r="G1818" s="204" t="s">
        <v>221</v>
      </c>
    </row>
    <row r="1819" spans="1:7" s="285" customFormat="1" ht="33" x14ac:dyDescent="0.3">
      <c r="A1819" s="317" t="s">
        <v>2075</v>
      </c>
      <c r="B1819" s="316" t="s">
        <v>2130</v>
      </c>
      <c r="C1819" s="334" t="s">
        <v>71</v>
      </c>
      <c r="D1819" s="377">
        <v>800</v>
      </c>
      <c r="E1819" s="374"/>
      <c r="F1819" s="318" t="s">
        <v>1856</v>
      </c>
      <c r="G1819" s="204" t="s">
        <v>1857</v>
      </c>
    </row>
    <row r="1820" spans="1:7" s="285" customFormat="1" x14ac:dyDescent="0.3">
      <c r="A1820" s="317" t="s">
        <v>2075</v>
      </c>
      <c r="B1820" s="316" t="s">
        <v>2131</v>
      </c>
      <c r="C1820" s="334" t="s">
        <v>71</v>
      </c>
      <c r="D1820" s="377">
        <v>300</v>
      </c>
      <c r="E1820" s="374"/>
      <c r="F1820" s="318" t="s">
        <v>2132</v>
      </c>
      <c r="G1820" s="204" t="s">
        <v>221</v>
      </c>
    </row>
    <row r="1821" spans="1:7" s="285" customFormat="1" x14ac:dyDescent="0.3">
      <c r="A1821" s="317" t="s">
        <v>2075</v>
      </c>
      <c r="B1821" s="316" t="s">
        <v>2133</v>
      </c>
      <c r="C1821" s="334" t="s">
        <v>71</v>
      </c>
      <c r="D1821" s="377">
        <v>400</v>
      </c>
      <c r="E1821" s="374"/>
      <c r="F1821" s="318" t="s">
        <v>2134</v>
      </c>
      <c r="G1821" s="204" t="s">
        <v>1857</v>
      </c>
    </row>
    <row r="1822" spans="1:7" s="285" customFormat="1" x14ac:dyDescent="0.3">
      <c r="A1822" s="317" t="s">
        <v>2075</v>
      </c>
      <c r="B1822" s="315" t="s">
        <v>2135</v>
      </c>
      <c r="C1822" s="334" t="s">
        <v>71</v>
      </c>
      <c r="D1822" s="377">
        <v>2490</v>
      </c>
      <c r="E1822" s="374"/>
      <c r="F1822" s="318" t="s">
        <v>2136</v>
      </c>
      <c r="G1822" s="204" t="s">
        <v>1857</v>
      </c>
    </row>
    <row r="1823" spans="1:7" s="285" customFormat="1" ht="15" customHeight="1" x14ac:dyDescent="0.3">
      <c r="A1823" s="317" t="s">
        <v>2075</v>
      </c>
      <c r="B1823" s="315" t="s">
        <v>2137</v>
      </c>
      <c r="C1823" s="334" t="s">
        <v>71</v>
      </c>
      <c r="D1823" s="377">
        <v>400</v>
      </c>
      <c r="E1823" s="374"/>
      <c r="F1823" s="318" t="s">
        <v>2138</v>
      </c>
      <c r="G1823" s="204" t="s">
        <v>2139</v>
      </c>
    </row>
    <row r="1824" spans="1:7" s="285" customFormat="1" ht="15" customHeight="1" x14ac:dyDescent="0.25">
      <c r="A1824" s="317"/>
      <c r="B1824" s="317"/>
      <c r="C1824" s="334"/>
      <c r="D1824" s="376"/>
      <c r="E1824" s="374">
        <f>SUM(D1775:D1823)</f>
        <v>44914.5</v>
      </c>
      <c r="F1824" s="307"/>
      <c r="G1824" s="307"/>
    </row>
    <row r="1825" spans="1:7" s="285" customFormat="1" ht="15" customHeight="1" x14ac:dyDescent="0.25">
      <c r="A1825" s="317"/>
      <c r="B1825" s="317"/>
      <c r="C1825" s="334"/>
      <c r="D1825" s="376"/>
      <c r="E1825" s="374"/>
      <c r="F1825" s="307"/>
      <c r="G1825" s="307"/>
    </row>
    <row r="1826" spans="1:7" s="285" customFormat="1" ht="15" customHeight="1" x14ac:dyDescent="0.25">
      <c r="A1826" s="340" t="s">
        <v>2140</v>
      </c>
      <c r="B1826" s="340" t="s">
        <v>2141</v>
      </c>
      <c r="C1826" s="334" t="s">
        <v>2</v>
      </c>
      <c r="D1826" s="341">
        <v>3499</v>
      </c>
      <c r="E1826" s="374"/>
      <c r="F1826" s="342" t="s">
        <v>935</v>
      </c>
      <c r="G1826" s="343" t="s">
        <v>2142</v>
      </c>
    </row>
    <row r="1827" spans="1:7" s="285" customFormat="1" ht="15" customHeight="1" x14ac:dyDescent="0.25">
      <c r="A1827" s="340" t="s">
        <v>2140</v>
      </c>
      <c r="B1827" s="340" t="s">
        <v>2141</v>
      </c>
      <c r="C1827" s="334" t="s">
        <v>2</v>
      </c>
      <c r="D1827" s="344">
        <v>5092</v>
      </c>
      <c r="E1827" s="380"/>
      <c r="F1827" s="345" t="s">
        <v>935</v>
      </c>
      <c r="G1827" s="343" t="s">
        <v>2142</v>
      </c>
    </row>
    <row r="1828" spans="1:7" s="285" customFormat="1" x14ac:dyDescent="0.25">
      <c r="A1828" s="340" t="s">
        <v>2143</v>
      </c>
      <c r="B1828" s="340" t="s">
        <v>2144</v>
      </c>
      <c r="C1828" s="334" t="s">
        <v>2</v>
      </c>
      <c r="D1828" s="344">
        <v>43077.18</v>
      </c>
      <c r="E1828" s="380"/>
      <c r="F1828" s="345" t="s">
        <v>2145</v>
      </c>
      <c r="G1828" s="343" t="s">
        <v>2142</v>
      </c>
    </row>
    <row r="1829" spans="1:7" s="285" customFormat="1" x14ac:dyDescent="0.25">
      <c r="A1829" s="340" t="s">
        <v>2143</v>
      </c>
      <c r="B1829" s="340" t="s">
        <v>2146</v>
      </c>
      <c r="C1829" s="334" t="s">
        <v>2</v>
      </c>
      <c r="D1829" s="344">
        <v>3727.99</v>
      </c>
      <c r="E1829" s="380"/>
      <c r="F1829" s="345" t="s">
        <v>2145</v>
      </c>
      <c r="G1829" s="343" t="s">
        <v>2142</v>
      </c>
    </row>
    <row r="1830" spans="1:7" s="285" customFormat="1" x14ac:dyDescent="0.25">
      <c r="A1830" s="340" t="s">
        <v>2143</v>
      </c>
      <c r="B1830" s="340" t="s">
        <v>2147</v>
      </c>
      <c r="C1830" s="334" t="s">
        <v>2</v>
      </c>
      <c r="D1830" s="344">
        <v>139650</v>
      </c>
      <c r="E1830" s="380"/>
      <c r="F1830" s="345" t="s">
        <v>2145</v>
      </c>
      <c r="G1830" s="343" t="s">
        <v>2142</v>
      </c>
    </row>
    <row r="1831" spans="1:7" s="285" customFormat="1" x14ac:dyDescent="0.25">
      <c r="A1831" s="317"/>
      <c r="B1831" s="317"/>
      <c r="C1831" s="334"/>
      <c r="D1831" s="376"/>
      <c r="E1831" s="374">
        <f>SUM(D1826:D1830)</f>
        <v>195046.16999999998</v>
      </c>
      <c r="F1831" s="307"/>
      <c r="G1831" s="307"/>
    </row>
    <row r="1832" spans="1:7" s="285" customFormat="1" x14ac:dyDescent="0.25">
      <c r="A1832" s="317"/>
      <c r="B1832" s="317"/>
      <c r="C1832" s="334"/>
      <c r="D1832" s="376"/>
      <c r="E1832" s="374"/>
      <c r="F1832" s="307"/>
      <c r="G1832" s="307"/>
    </row>
    <row r="1833" spans="1:7" s="285" customFormat="1" x14ac:dyDescent="0.25">
      <c r="A1833" s="317" t="s">
        <v>2148</v>
      </c>
      <c r="B1833" s="317" t="s">
        <v>2149</v>
      </c>
      <c r="C1833" s="334" t="s">
        <v>2</v>
      </c>
      <c r="D1833" s="376">
        <v>4999</v>
      </c>
      <c r="E1833" s="374"/>
      <c r="F1833" s="307" t="s">
        <v>935</v>
      </c>
      <c r="G1833" s="307" t="s">
        <v>2150</v>
      </c>
    </row>
    <row r="1834" spans="1:7" s="285" customFormat="1" x14ac:dyDescent="0.25">
      <c r="A1834" s="317" t="s">
        <v>2148</v>
      </c>
      <c r="B1834" s="317" t="s">
        <v>2151</v>
      </c>
      <c r="C1834" s="334" t="s">
        <v>2</v>
      </c>
      <c r="D1834" s="376">
        <v>2999</v>
      </c>
      <c r="E1834" s="374"/>
      <c r="F1834" s="307" t="s">
        <v>935</v>
      </c>
      <c r="G1834" s="307" t="s">
        <v>2152</v>
      </c>
    </row>
    <row r="1835" spans="1:7" s="285" customFormat="1" x14ac:dyDescent="0.25">
      <c r="A1835" s="317" t="s">
        <v>2148</v>
      </c>
      <c r="B1835" s="317" t="s">
        <v>2153</v>
      </c>
      <c r="C1835" s="334" t="s">
        <v>71</v>
      </c>
      <c r="D1835" s="376">
        <v>339.98</v>
      </c>
      <c r="E1835" s="374"/>
      <c r="F1835" s="307" t="s">
        <v>935</v>
      </c>
      <c r="G1835" s="307" t="s">
        <v>2154</v>
      </c>
    </row>
    <row r="1836" spans="1:7" s="285" customFormat="1" x14ac:dyDescent="0.25">
      <c r="A1836" s="317" t="s">
        <v>2148</v>
      </c>
      <c r="B1836" s="317" t="s">
        <v>2155</v>
      </c>
      <c r="C1836" s="334" t="s">
        <v>71</v>
      </c>
      <c r="D1836" s="376">
        <v>360</v>
      </c>
      <c r="E1836" s="374"/>
      <c r="F1836" s="307" t="s">
        <v>935</v>
      </c>
      <c r="G1836" s="307" t="s">
        <v>2152</v>
      </c>
    </row>
    <row r="1837" spans="1:7" s="285" customFormat="1" x14ac:dyDescent="0.25">
      <c r="A1837" s="317" t="s">
        <v>2148</v>
      </c>
      <c r="B1837" s="317" t="s">
        <v>2336</v>
      </c>
      <c r="C1837" s="334" t="s">
        <v>2</v>
      </c>
      <c r="D1837" s="376">
        <v>2498</v>
      </c>
      <c r="E1837" s="374"/>
      <c r="F1837" s="307" t="s">
        <v>935</v>
      </c>
      <c r="G1837" s="307" t="s">
        <v>2152</v>
      </c>
    </row>
    <row r="1838" spans="1:7" s="285" customFormat="1" x14ac:dyDescent="0.25">
      <c r="A1838" s="317" t="s">
        <v>2148</v>
      </c>
      <c r="B1838" s="317" t="s">
        <v>2156</v>
      </c>
      <c r="C1838" s="334" t="s">
        <v>2</v>
      </c>
      <c r="D1838" s="376">
        <v>6631.86</v>
      </c>
      <c r="E1838" s="374"/>
      <c r="F1838" s="307" t="s">
        <v>935</v>
      </c>
      <c r="G1838" s="307" t="s">
        <v>2152</v>
      </c>
    </row>
    <row r="1839" spans="1:7" s="285" customFormat="1" x14ac:dyDescent="0.25">
      <c r="A1839" s="317" t="s">
        <v>2148</v>
      </c>
      <c r="B1839" s="317" t="s">
        <v>2157</v>
      </c>
      <c r="C1839" s="334" t="s">
        <v>2</v>
      </c>
      <c r="D1839" s="376">
        <v>27360</v>
      </c>
      <c r="E1839" s="374"/>
      <c r="F1839" s="307" t="s">
        <v>2158</v>
      </c>
      <c r="G1839" s="307" t="s">
        <v>2154</v>
      </c>
    </row>
    <row r="1840" spans="1:7" s="285" customFormat="1" x14ac:dyDescent="0.25">
      <c r="A1840" s="317" t="s">
        <v>2148</v>
      </c>
      <c r="B1840" s="317" t="s">
        <v>2159</v>
      </c>
      <c r="C1840" s="334" t="s">
        <v>71</v>
      </c>
      <c r="D1840" s="376">
        <v>400</v>
      </c>
      <c r="E1840" s="374"/>
      <c r="F1840" s="307" t="s">
        <v>2160</v>
      </c>
      <c r="G1840" s="307" t="s">
        <v>2150</v>
      </c>
    </row>
    <row r="1841" spans="1:8" s="285" customFormat="1" x14ac:dyDescent="0.25">
      <c r="A1841" s="317" t="s">
        <v>2148</v>
      </c>
      <c r="B1841" s="317" t="s">
        <v>2161</v>
      </c>
      <c r="C1841" s="334" t="s">
        <v>71</v>
      </c>
      <c r="D1841" s="376">
        <v>110</v>
      </c>
      <c r="E1841" s="374"/>
      <c r="F1841" s="307" t="s">
        <v>2160</v>
      </c>
      <c r="G1841" s="307" t="s">
        <v>2152</v>
      </c>
    </row>
    <row r="1842" spans="1:8" s="285" customFormat="1" x14ac:dyDescent="0.25">
      <c r="A1842" s="317" t="s">
        <v>2148</v>
      </c>
      <c r="B1842" s="317" t="s">
        <v>2162</v>
      </c>
      <c r="C1842" s="334" t="s">
        <v>71</v>
      </c>
      <c r="D1842" s="376">
        <v>200</v>
      </c>
      <c r="E1842" s="374"/>
      <c r="F1842" s="307" t="s">
        <v>2160</v>
      </c>
      <c r="G1842" s="307" t="s">
        <v>2152</v>
      </c>
    </row>
    <row r="1843" spans="1:8" s="285" customFormat="1" x14ac:dyDescent="0.25">
      <c r="A1843" s="317" t="s">
        <v>2148</v>
      </c>
      <c r="B1843" s="317" t="s">
        <v>2163</v>
      </c>
      <c r="C1843" s="334" t="s">
        <v>71</v>
      </c>
      <c r="D1843" s="376">
        <v>60</v>
      </c>
      <c r="E1843" s="374"/>
      <c r="F1843" s="307" t="s">
        <v>2160</v>
      </c>
      <c r="G1843" s="307" t="s">
        <v>2152</v>
      </c>
    </row>
    <row r="1844" spans="1:8" s="285" customFormat="1" x14ac:dyDescent="0.25">
      <c r="A1844" s="317" t="s">
        <v>2148</v>
      </c>
      <c r="B1844" s="317" t="s">
        <v>2164</v>
      </c>
      <c r="C1844" s="334" t="s">
        <v>71</v>
      </c>
      <c r="D1844" s="376">
        <v>40</v>
      </c>
      <c r="E1844" s="374"/>
      <c r="F1844" s="307" t="s">
        <v>2160</v>
      </c>
      <c r="G1844" s="307" t="s">
        <v>2152</v>
      </c>
    </row>
    <row r="1845" spans="1:8" s="285" customFormat="1" x14ac:dyDescent="0.25">
      <c r="A1845" s="317" t="s">
        <v>2148</v>
      </c>
      <c r="B1845" s="317" t="s">
        <v>2165</v>
      </c>
      <c r="C1845" s="334" t="s">
        <v>1</v>
      </c>
      <c r="D1845" s="376">
        <v>11200</v>
      </c>
      <c r="E1845" s="374"/>
      <c r="F1845" s="307" t="s">
        <v>2166</v>
      </c>
      <c r="G1845" s="307" t="s">
        <v>2150</v>
      </c>
    </row>
    <row r="1846" spans="1:8" s="285" customFormat="1" x14ac:dyDescent="0.25">
      <c r="A1846" s="317" t="s">
        <v>2148</v>
      </c>
      <c r="B1846" s="317" t="s">
        <v>2167</v>
      </c>
      <c r="C1846" s="334" t="s">
        <v>71</v>
      </c>
      <c r="D1846" s="376">
        <v>500</v>
      </c>
      <c r="E1846" s="374"/>
      <c r="F1846" s="307" t="s">
        <v>2166</v>
      </c>
      <c r="G1846" s="307" t="s">
        <v>2150</v>
      </c>
    </row>
    <row r="1847" spans="1:8" s="285" customFormat="1" x14ac:dyDescent="0.25">
      <c r="A1847" s="317" t="s">
        <v>2148</v>
      </c>
      <c r="B1847" s="307" t="s">
        <v>2168</v>
      </c>
      <c r="C1847" s="307" t="s">
        <v>1</v>
      </c>
      <c r="D1847" s="415">
        <v>599</v>
      </c>
      <c r="E1847" s="380"/>
      <c r="F1847" s="307" t="s">
        <v>2166</v>
      </c>
      <c r="G1847" s="307" t="s">
        <v>2150</v>
      </c>
    </row>
    <row r="1848" spans="1:8" s="285" customFormat="1" x14ac:dyDescent="0.25">
      <c r="A1848" s="307"/>
      <c r="B1848" s="307"/>
      <c r="C1848" s="307"/>
      <c r="D1848" s="415"/>
      <c r="E1848" s="380">
        <f>SUM(D1833:D1847)</f>
        <v>58296.84</v>
      </c>
      <c r="F1848" s="307"/>
      <c r="G1848" s="307"/>
    </row>
    <row r="1849" spans="1:8" s="285" customFormat="1" x14ac:dyDescent="0.25">
      <c r="A1849" s="307"/>
      <c r="B1849" s="307"/>
      <c r="C1849" s="307"/>
      <c r="D1849" s="415"/>
      <c r="E1849" s="380"/>
      <c r="F1849" s="307"/>
      <c r="G1849" s="307"/>
    </row>
    <row r="1850" spans="1:8" s="285" customFormat="1" ht="33" x14ac:dyDescent="0.25">
      <c r="A1850" s="307" t="s">
        <v>848</v>
      </c>
      <c r="B1850" s="307" t="s">
        <v>2169</v>
      </c>
      <c r="C1850" s="307" t="s">
        <v>1</v>
      </c>
      <c r="D1850" s="415">
        <v>2999</v>
      </c>
      <c r="E1850" s="380"/>
      <c r="F1850" s="307" t="s">
        <v>2170</v>
      </c>
      <c r="G1850" s="333" t="s">
        <v>2171</v>
      </c>
    </row>
    <row r="1851" spans="1:8" s="285" customFormat="1" ht="33" x14ac:dyDescent="0.25">
      <c r="A1851" s="307" t="s">
        <v>848</v>
      </c>
      <c r="B1851" s="307" t="s">
        <v>2172</v>
      </c>
      <c r="C1851" s="307" t="s">
        <v>71</v>
      </c>
      <c r="D1851" s="415">
        <v>764</v>
      </c>
      <c r="E1851" s="380"/>
      <c r="F1851" s="307" t="s">
        <v>2170</v>
      </c>
      <c r="G1851" s="333" t="s">
        <v>2171</v>
      </c>
    </row>
    <row r="1852" spans="1:8" s="285" customFormat="1" x14ac:dyDescent="0.25">
      <c r="A1852" s="307"/>
      <c r="B1852" s="307"/>
      <c r="C1852" s="307"/>
      <c r="D1852" s="415"/>
      <c r="E1852" s="380">
        <f>SUM(D1850:D1851)</f>
        <v>3763</v>
      </c>
      <c r="F1852" s="307"/>
      <c r="G1852" s="307"/>
    </row>
    <row r="1853" spans="1:8" s="285" customFormat="1" x14ac:dyDescent="0.25">
      <c r="A1853" s="307"/>
      <c r="B1853" s="307"/>
      <c r="C1853" s="307"/>
      <c r="D1853" s="415"/>
      <c r="E1853" s="380"/>
      <c r="F1853" s="307"/>
      <c r="G1853" s="307"/>
    </row>
    <row r="1854" spans="1:8" s="35" customFormat="1" ht="24.75" customHeight="1" x14ac:dyDescent="0.3">
      <c r="A1854" s="307" t="s">
        <v>2173</v>
      </c>
      <c r="B1854" s="307" t="s">
        <v>2174</v>
      </c>
      <c r="C1854" s="307" t="s">
        <v>2</v>
      </c>
      <c r="D1854" s="415">
        <v>4999</v>
      </c>
      <c r="E1854" s="380"/>
      <c r="F1854" s="307" t="s">
        <v>1377</v>
      </c>
      <c r="G1854" s="307" t="s">
        <v>2175</v>
      </c>
      <c r="H1854" s="346"/>
    </row>
    <row r="1855" spans="1:8" s="35" customFormat="1" x14ac:dyDescent="0.3">
      <c r="A1855" s="307"/>
      <c r="B1855" s="307"/>
      <c r="C1855" s="307"/>
      <c r="D1855" s="415"/>
      <c r="E1855" s="380">
        <f>SUM(D1854:D1854)</f>
        <v>4999</v>
      </c>
      <c r="F1855" s="307"/>
      <c r="G1855" s="307"/>
      <c r="H1855" s="346"/>
    </row>
    <row r="1856" spans="1:8" s="35" customFormat="1" x14ac:dyDescent="0.3">
      <c r="A1856" s="307"/>
      <c r="B1856" s="307"/>
      <c r="C1856" s="307"/>
      <c r="D1856" s="415"/>
      <c r="E1856" s="380"/>
      <c r="F1856" s="307"/>
      <c r="G1856" s="307"/>
      <c r="H1856" s="346"/>
    </row>
    <row r="1857" spans="1:12" s="35" customFormat="1" x14ac:dyDescent="0.3">
      <c r="A1857" s="291" t="s">
        <v>1286</v>
      </c>
      <c r="B1857" s="291"/>
      <c r="C1857" s="291"/>
      <c r="D1857" s="416">
        <f>SUM(D5:D1854)</f>
        <v>19130890.592399955</v>
      </c>
      <c r="E1857" s="416">
        <f>SUM(E5:E1855)</f>
        <v>19130890.592399981</v>
      </c>
      <c r="F1857" s="347"/>
      <c r="G1857" s="291"/>
      <c r="H1857" s="346"/>
    </row>
    <row r="1858" spans="1:12" s="35" customFormat="1" x14ac:dyDescent="0.3">
      <c r="A1858" s="291"/>
      <c r="B1858" s="291"/>
      <c r="C1858" s="291"/>
      <c r="D1858" s="373"/>
      <c r="E1858" s="373"/>
      <c r="F1858" s="291"/>
      <c r="G1858" s="291"/>
      <c r="H1858" s="346"/>
    </row>
    <row r="1859" spans="1:12" hidden="1" x14ac:dyDescent="0.3">
      <c r="A1859" s="291"/>
      <c r="B1859" s="291"/>
      <c r="C1859" s="291"/>
      <c r="D1859" s="373"/>
      <c r="E1859" s="373"/>
      <c r="F1859" s="291"/>
      <c r="G1859" s="291"/>
      <c r="H1859" s="346"/>
      <c r="I1859" s="346"/>
      <c r="J1859" s="346"/>
      <c r="K1859" s="346"/>
      <c r="L1859" s="346"/>
    </row>
    <row r="1860" spans="1:12" hidden="1" x14ac:dyDescent="0.3">
      <c r="A1860" s="307" t="s">
        <v>697</v>
      </c>
      <c r="B1860" s="291"/>
      <c r="C1860" s="291"/>
      <c r="D1860" s="373"/>
      <c r="E1860" s="373"/>
      <c r="F1860" s="291"/>
      <c r="G1860" s="291"/>
      <c r="H1860" s="346"/>
      <c r="I1860" s="346"/>
      <c r="J1860" s="346"/>
      <c r="K1860" s="346"/>
      <c r="L1860" s="346"/>
    </row>
    <row r="1861" spans="1:12" ht="17.25" hidden="1" thickBot="1" x14ac:dyDescent="0.35">
      <c r="A1861" s="52" t="s">
        <v>49</v>
      </c>
      <c r="B1861" s="52" t="s">
        <v>50</v>
      </c>
      <c r="C1861" s="52" t="s">
        <v>51</v>
      </c>
      <c r="D1861" s="216" t="s">
        <v>52</v>
      </c>
      <c r="E1861" s="381" t="s">
        <v>53</v>
      </c>
      <c r="F1861" s="291"/>
      <c r="G1861" s="291"/>
      <c r="H1861" s="346"/>
      <c r="I1861" s="346"/>
      <c r="J1861" s="346"/>
      <c r="K1861" s="346"/>
      <c r="L1861" s="346"/>
    </row>
    <row r="1862" spans="1:12" ht="17.25" hidden="1" thickTop="1" x14ac:dyDescent="0.3">
      <c r="A1862" s="321"/>
      <c r="B1862" s="321"/>
      <c r="C1862" s="348"/>
      <c r="D1862" s="372"/>
      <c r="E1862" s="382"/>
      <c r="F1862" s="322"/>
      <c r="G1862" s="322"/>
      <c r="H1862" s="346"/>
      <c r="I1862" s="346"/>
      <c r="J1862" s="346"/>
      <c r="K1862" s="346"/>
      <c r="L1862" s="346"/>
    </row>
    <row r="1863" spans="1:12" hidden="1" x14ac:dyDescent="0.3">
      <c r="A1863" s="321"/>
      <c r="B1863" s="321"/>
      <c r="C1863" s="348"/>
      <c r="D1863" s="372"/>
      <c r="E1863" s="382">
        <f>SUM(D1862:D1862)</f>
        <v>0</v>
      </c>
      <c r="F1863" s="322"/>
      <c r="G1863" s="322"/>
      <c r="H1863" s="346"/>
      <c r="I1863" s="346"/>
      <c r="J1863" s="346"/>
      <c r="K1863" s="346"/>
      <c r="L1863" s="346"/>
    </row>
    <row r="1864" spans="1:12" hidden="1" x14ac:dyDescent="0.3">
      <c r="A1864" s="321"/>
      <c r="B1864" s="321"/>
      <c r="C1864" s="348"/>
      <c r="D1864" s="372"/>
      <c r="E1864" s="382"/>
      <c r="F1864" s="322"/>
      <c r="G1864" s="322"/>
      <c r="H1864" s="346"/>
      <c r="I1864" s="346"/>
      <c r="J1864" s="346"/>
      <c r="K1864" s="346"/>
      <c r="L1864" s="346"/>
    </row>
    <row r="1865" spans="1:12" ht="17.25" hidden="1" thickBot="1" x14ac:dyDescent="0.35">
      <c r="A1865" s="349"/>
      <c r="B1865" s="350"/>
      <c r="C1865" s="351"/>
      <c r="D1865" s="417"/>
      <c r="E1865" s="418">
        <f>SUM(E1862:E1864)</f>
        <v>0</v>
      </c>
      <c r="F1865" s="322"/>
      <c r="G1865" s="322"/>
      <c r="H1865" s="346"/>
      <c r="I1865" s="346"/>
      <c r="J1865" s="346"/>
      <c r="K1865" s="346"/>
      <c r="L1865" s="346"/>
    </row>
    <row r="1866" spans="1:12" ht="17.25" hidden="1" thickTop="1" x14ac:dyDescent="0.3">
      <c r="A1866" s="55"/>
      <c r="E1866" s="419"/>
      <c r="F1866" s="322"/>
      <c r="G1866" s="322"/>
    </row>
    <row r="1867" spans="1:12" hidden="1" x14ac:dyDescent="0.3">
      <c r="A1867" s="55"/>
      <c r="E1867" s="419"/>
      <c r="F1867" s="322"/>
      <c r="G1867" s="322"/>
    </row>
    <row r="1868" spans="1:12" hidden="1" x14ac:dyDescent="0.3">
      <c r="A1868" s="55"/>
      <c r="E1868" s="419"/>
      <c r="F1868" s="322"/>
      <c r="G1868" s="322"/>
    </row>
    <row r="1869" spans="1:12" hidden="1" x14ac:dyDescent="0.3">
      <c r="A1869" s="352" t="s">
        <v>73</v>
      </c>
      <c r="B1869" s="321"/>
      <c r="C1869" s="307"/>
      <c r="D1869" s="420"/>
      <c r="E1869" s="383"/>
      <c r="F1869" s="321"/>
      <c r="G1869" s="321"/>
    </row>
    <row r="1870" spans="1:12" ht="17.25" hidden="1" thickBot="1" x14ac:dyDescent="0.35">
      <c r="A1870" s="52" t="s">
        <v>49</v>
      </c>
      <c r="B1870" s="52" t="s">
        <v>50</v>
      </c>
      <c r="C1870" s="52" t="s">
        <v>51</v>
      </c>
      <c r="D1870" s="216" t="s">
        <v>52</v>
      </c>
      <c r="E1870" s="381" t="s">
        <v>53</v>
      </c>
      <c r="F1870" s="321"/>
      <c r="G1870" s="321"/>
    </row>
    <row r="1871" spans="1:12" ht="17.25" hidden="1" thickTop="1" x14ac:dyDescent="0.3">
      <c r="A1871" s="307" t="s">
        <v>2176</v>
      </c>
      <c r="B1871" s="307" t="s">
        <v>2177</v>
      </c>
      <c r="C1871" s="288" t="s">
        <v>2</v>
      </c>
      <c r="D1871" s="370">
        <v>7410</v>
      </c>
      <c r="E1871" s="383"/>
      <c r="F1871" s="321" t="s">
        <v>2178</v>
      </c>
      <c r="G1871" s="321" t="s">
        <v>221</v>
      </c>
    </row>
    <row r="1872" spans="1:12" hidden="1" x14ac:dyDescent="0.3">
      <c r="A1872" s="352"/>
      <c r="B1872" s="352"/>
      <c r="C1872" s="288"/>
      <c r="D1872" s="370"/>
      <c r="E1872" s="383">
        <f>SUM(D1871:D1871)</f>
        <v>7410</v>
      </c>
      <c r="F1872" s="321"/>
      <c r="G1872" s="321"/>
    </row>
    <row r="1873" spans="1:7" hidden="1" x14ac:dyDescent="0.3">
      <c r="A1873" s="352"/>
      <c r="B1873" s="352"/>
      <c r="C1873" s="288"/>
      <c r="D1873" s="370"/>
      <c r="E1873" s="383"/>
      <c r="F1873" s="321"/>
      <c r="G1873" s="321"/>
    </row>
    <row r="1874" spans="1:7" hidden="1" x14ac:dyDescent="0.3">
      <c r="A1874" s="307" t="s">
        <v>2179</v>
      </c>
      <c r="B1874" s="307" t="s">
        <v>2180</v>
      </c>
      <c r="C1874" s="288" t="s">
        <v>71</v>
      </c>
      <c r="D1874" s="370">
        <v>1088.4000000000001</v>
      </c>
      <c r="E1874" s="383"/>
      <c r="F1874" s="321" t="s">
        <v>2181</v>
      </c>
      <c r="G1874" s="321" t="s">
        <v>2182</v>
      </c>
    </row>
    <row r="1875" spans="1:7" hidden="1" x14ac:dyDescent="0.3">
      <c r="A1875" s="307" t="s">
        <v>2183</v>
      </c>
      <c r="B1875" s="307" t="s">
        <v>2180</v>
      </c>
      <c r="C1875" s="288" t="s">
        <v>71</v>
      </c>
      <c r="D1875" s="370">
        <v>544.20000000000005</v>
      </c>
      <c r="E1875" s="383"/>
      <c r="F1875" s="321" t="s">
        <v>2181</v>
      </c>
      <c r="G1875" s="321" t="s">
        <v>2182</v>
      </c>
    </row>
    <row r="1876" spans="1:7" hidden="1" x14ac:dyDescent="0.3">
      <c r="A1876" s="307" t="s">
        <v>2184</v>
      </c>
      <c r="B1876" s="307" t="s">
        <v>2180</v>
      </c>
      <c r="C1876" s="288" t="s">
        <v>71</v>
      </c>
      <c r="D1876" s="370">
        <v>571.41</v>
      </c>
      <c r="E1876" s="383"/>
      <c r="F1876" s="321" t="s">
        <v>2181</v>
      </c>
      <c r="G1876" s="321" t="s">
        <v>2182</v>
      </c>
    </row>
    <row r="1877" spans="1:7" hidden="1" x14ac:dyDescent="0.3">
      <c r="A1877" s="307" t="s">
        <v>2185</v>
      </c>
      <c r="B1877" s="307" t="s">
        <v>2180</v>
      </c>
      <c r="C1877" s="288" t="s">
        <v>71</v>
      </c>
      <c r="D1877" s="370">
        <v>544.20000000000005</v>
      </c>
      <c r="E1877" s="383"/>
      <c r="F1877" s="321" t="s">
        <v>2181</v>
      </c>
      <c r="G1877" s="321" t="s">
        <v>2182</v>
      </c>
    </row>
    <row r="1878" spans="1:7" hidden="1" x14ac:dyDescent="0.3">
      <c r="A1878" s="307" t="s">
        <v>2186</v>
      </c>
      <c r="B1878" s="307" t="s">
        <v>2180</v>
      </c>
      <c r="C1878" s="288" t="s">
        <v>71</v>
      </c>
      <c r="D1878" s="370">
        <v>544.20000000000005</v>
      </c>
      <c r="E1878" s="383"/>
      <c r="F1878" s="321" t="s">
        <v>2181</v>
      </c>
      <c r="G1878" s="321" t="s">
        <v>2182</v>
      </c>
    </row>
    <row r="1879" spans="1:7" hidden="1" x14ac:dyDescent="0.3">
      <c r="A1879" s="307" t="s">
        <v>2187</v>
      </c>
      <c r="B1879" s="307" t="s">
        <v>2188</v>
      </c>
      <c r="C1879" s="288" t="s">
        <v>71</v>
      </c>
      <c r="D1879" s="370">
        <v>31.44</v>
      </c>
      <c r="E1879" s="383"/>
      <c r="F1879" s="321" t="s">
        <v>2181</v>
      </c>
      <c r="G1879" s="321" t="s">
        <v>2182</v>
      </c>
    </row>
    <row r="1880" spans="1:7" hidden="1" x14ac:dyDescent="0.3">
      <c r="A1880" s="352"/>
      <c r="B1880" s="307" t="s">
        <v>74</v>
      </c>
      <c r="C1880" s="288"/>
      <c r="D1880" s="370"/>
      <c r="E1880" s="383">
        <f>SUM(D1874:D1879)</f>
        <v>3323.85</v>
      </c>
      <c r="F1880" s="321"/>
      <c r="G1880" s="321"/>
    </row>
    <row r="1881" spans="1:7" hidden="1" x14ac:dyDescent="0.3">
      <c r="A1881" s="352"/>
      <c r="B1881" s="307"/>
      <c r="C1881" s="288"/>
      <c r="D1881" s="370"/>
      <c r="E1881" s="383"/>
      <c r="F1881" s="321"/>
      <c r="G1881" s="321"/>
    </row>
    <row r="1882" spans="1:7" ht="17.25" hidden="1" thickBot="1" x14ac:dyDescent="0.35">
      <c r="A1882" s="60"/>
      <c r="B1882" s="60"/>
      <c r="C1882" s="61"/>
      <c r="D1882" s="219"/>
      <c r="E1882" s="384"/>
      <c r="F1882" s="321"/>
      <c r="G1882" s="321"/>
    </row>
    <row r="1883" spans="1:7" ht="17.25" hidden="1" thickBot="1" x14ac:dyDescent="0.35">
      <c r="A1883" s="353"/>
      <c r="B1883" s="354"/>
      <c r="C1883" s="355"/>
      <c r="D1883" s="421"/>
      <c r="E1883" s="385">
        <f>SUM(E1871:E1882)</f>
        <v>10733.85</v>
      </c>
      <c r="F1883" s="321"/>
      <c r="G1883" s="321"/>
    </row>
    <row r="1884" spans="1:7" ht="17.25" hidden="1" thickTop="1" x14ac:dyDescent="0.3">
      <c r="A1884" s="62"/>
      <c r="B1884" s="35"/>
      <c r="C1884" s="35"/>
      <c r="D1884" s="213"/>
      <c r="E1884" s="386"/>
      <c r="F1884" s="321"/>
      <c r="G1884" s="321"/>
    </row>
    <row r="1885" spans="1:7" hidden="1" x14ac:dyDescent="0.3">
      <c r="A1885" s="285"/>
      <c r="B1885" s="285"/>
      <c r="C1885" s="285"/>
      <c r="D1885" s="422"/>
      <c r="E1885" s="386"/>
      <c r="F1885" s="321"/>
      <c r="G1885" s="321"/>
    </row>
    <row r="1886" spans="1:7" hidden="1" x14ac:dyDescent="0.3">
      <c r="A1886" s="33"/>
      <c r="B1886" s="35"/>
      <c r="C1886" s="35"/>
      <c r="D1886" s="213"/>
      <c r="E1886" s="387"/>
      <c r="F1886" s="321"/>
      <c r="G1886" s="321"/>
    </row>
    <row r="1887" spans="1:7" ht="17.25" hidden="1" thickBot="1" x14ac:dyDescent="0.35">
      <c r="A1887" s="356"/>
      <c r="B1887" s="356"/>
      <c r="C1887" s="356"/>
      <c r="D1887" s="216"/>
      <c r="E1887" s="388" t="s">
        <v>53</v>
      </c>
      <c r="F1887" s="321"/>
      <c r="G1887" s="321"/>
    </row>
    <row r="1888" spans="1:7" ht="17.25" hidden="1" thickTop="1" x14ac:dyDescent="0.3">
      <c r="A1888" s="357"/>
      <c r="B1888" s="321"/>
      <c r="C1888" s="358"/>
      <c r="D1888" s="372"/>
      <c r="E1888" s="371"/>
      <c r="F1888" s="321"/>
      <c r="G1888" s="321"/>
    </row>
    <row r="1889" spans="1:7" hidden="1" x14ac:dyDescent="0.3">
      <c r="A1889" s="357"/>
      <c r="B1889" s="321"/>
      <c r="C1889" s="358"/>
      <c r="D1889" s="372"/>
      <c r="E1889" s="371"/>
      <c r="F1889" s="321"/>
      <c r="G1889" s="321"/>
    </row>
    <row r="1890" spans="1:7" hidden="1" x14ac:dyDescent="0.3">
      <c r="A1890" s="357"/>
      <c r="B1890" s="321"/>
      <c r="C1890" s="358"/>
      <c r="D1890" s="372"/>
      <c r="E1890" s="371"/>
      <c r="F1890" s="321"/>
      <c r="G1890" s="321"/>
    </row>
    <row r="1891" spans="1:7" hidden="1" x14ac:dyDescent="0.3">
      <c r="A1891" s="357"/>
      <c r="B1891" s="321"/>
      <c r="C1891" s="358"/>
      <c r="D1891" s="372"/>
      <c r="E1891" s="371"/>
      <c r="F1891" s="321"/>
      <c r="G1891" s="321"/>
    </row>
    <row r="1892" spans="1:7" hidden="1" x14ac:dyDescent="0.3">
      <c r="A1892" s="357"/>
      <c r="B1892" s="321"/>
      <c r="C1892" s="358"/>
      <c r="D1892" s="372"/>
      <c r="E1892" s="371"/>
      <c r="F1892" s="321"/>
      <c r="G1892" s="321"/>
    </row>
    <row r="1893" spans="1:7" ht="17.25" hidden="1" thickBot="1" x14ac:dyDescent="0.35">
      <c r="A1893" s="359"/>
      <c r="B1893" s="360"/>
      <c r="C1893" s="359"/>
      <c r="D1893" s="423"/>
      <c r="E1893" s="384"/>
      <c r="F1893" s="321"/>
      <c r="G1893" s="321"/>
    </row>
    <row r="1894" spans="1:7" ht="17.25" hidden="1" thickBot="1" x14ac:dyDescent="0.35">
      <c r="A1894" s="353" t="s">
        <v>1286</v>
      </c>
      <c r="B1894" s="354"/>
      <c r="C1894" s="354"/>
      <c r="D1894" s="424">
        <f>SUM(D1888:D1893)</f>
        <v>0</v>
      </c>
      <c r="E1894" s="385">
        <f>SUM(E1888:E1893)</f>
        <v>0</v>
      </c>
      <c r="F1894" s="321"/>
      <c r="G1894" s="321"/>
    </row>
    <row r="1895" spans="1:7" ht="17.25" hidden="1" thickTop="1" x14ac:dyDescent="0.3">
      <c r="A1895" s="361"/>
      <c r="B1895" s="362"/>
      <c r="C1895" s="363"/>
      <c r="D1895" s="425"/>
      <c r="E1895" s="389"/>
      <c r="F1895" s="321"/>
      <c r="G1895" s="321"/>
    </row>
    <row r="1896" spans="1:7" ht="17.25" hidden="1" thickBot="1" x14ac:dyDescent="0.35">
      <c r="A1896" s="364" t="s">
        <v>54</v>
      </c>
      <c r="B1896" s="365" t="s">
        <v>55</v>
      </c>
      <c r="C1896" s="365"/>
      <c r="D1896" s="426">
        <f>SUM(D1894+D1883)</f>
        <v>0</v>
      </c>
      <c r="E1896" s="390">
        <f>SUM(E1894+E1883)</f>
        <v>10733.85</v>
      </c>
      <c r="F1896" s="366"/>
      <c r="G1896" s="366"/>
    </row>
    <row r="1897" spans="1:7" ht="17.25" hidden="1" thickTop="1" x14ac:dyDescent="0.3">
      <c r="E1897" s="386"/>
    </row>
    <row r="1898" spans="1:7" hidden="1" x14ac:dyDescent="0.3">
      <c r="E1898" s="386"/>
    </row>
    <row r="1899" spans="1:7" hidden="1" x14ac:dyDescent="0.3">
      <c r="A1899" s="367" t="s">
        <v>56</v>
      </c>
      <c r="B1899" s="367"/>
      <c r="C1899" s="367"/>
      <c r="E1899" s="386"/>
    </row>
    <row r="1900" spans="1:7" hidden="1" x14ac:dyDescent="0.3">
      <c r="A1900" s="367"/>
      <c r="B1900" s="367"/>
      <c r="C1900" s="367"/>
      <c r="E1900" s="386"/>
    </row>
    <row r="1901" spans="1:7" hidden="1" x14ac:dyDescent="0.3">
      <c r="A1901" s="367"/>
      <c r="B1901" s="367"/>
      <c r="C1901" s="367"/>
      <c r="E1901" s="386"/>
    </row>
    <row r="1902" spans="1:7" hidden="1" x14ac:dyDescent="0.3">
      <c r="A1902" s="367" t="s">
        <v>57</v>
      </c>
      <c r="B1902" s="367" t="s">
        <v>58</v>
      </c>
      <c r="C1902" s="367"/>
      <c r="D1902" s="214" t="s">
        <v>59</v>
      </c>
      <c r="E1902" s="386"/>
    </row>
    <row r="1903" spans="1:7" hidden="1" x14ac:dyDescent="0.3">
      <c r="A1903" s="367" t="s">
        <v>60</v>
      </c>
      <c r="B1903" s="367" t="s">
        <v>61</v>
      </c>
      <c r="C1903" s="367"/>
      <c r="D1903" s="427" t="s">
        <v>62</v>
      </c>
      <c r="E1903" s="386"/>
    </row>
    <row r="1904" spans="1:7" hidden="1" x14ac:dyDescent="0.3">
      <c r="A1904" s="367"/>
      <c r="B1904" s="367"/>
      <c r="C1904" s="367"/>
      <c r="D1904" s="427"/>
      <c r="E1904" s="386"/>
    </row>
    <row r="1905" spans="1:5" hidden="1" x14ac:dyDescent="0.3">
      <c r="A1905" s="367" t="s">
        <v>57</v>
      </c>
      <c r="B1905" s="367" t="s">
        <v>63</v>
      </c>
      <c r="C1905" s="367"/>
      <c r="D1905" s="427" t="s">
        <v>59</v>
      </c>
      <c r="E1905" s="386"/>
    </row>
    <row r="1906" spans="1:5" hidden="1" x14ac:dyDescent="0.3">
      <c r="A1906" s="367" t="s">
        <v>64</v>
      </c>
      <c r="B1906" s="367" t="s">
        <v>65</v>
      </c>
      <c r="C1906" s="367"/>
      <c r="D1906" s="427" t="s">
        <v>66</v>
      </c>
      <c r="E1906" s="386"/>
    </row>
    <row r="1907" spans="1:5" hidden="1" x14ac:dyDescent="0.3">
      <c r="A1907" s="367"/>
      <c r="B1907" s="367"/>
      <c r="C1907" s="367"/>
      <c r="D1907" s="427"/>
      <c r="E1907" s="386"/>
    </row>
    <row r="1908" spans="1:5" hidden="1" x14ac:dyDescent="0.3">
      <c r="A1908" s="367" t="s">
        <v>57</v>
      </c>
      <c r="B1908" s="367" t="s">
        <v>63</v>
      </c>
      <c r="C1908" s="367"/>
      <c r="D1908" s="427" t="s">
        <v>67</v>
      </c>
      <c r="E1908" s="386"/>
    </row>
    <row r="1909" spans="1:5" hidden="1" x14ac:dyDescent="0.3">
      <c r="A1909" s="367" t="s">
        <v>68</v>
      </c>
      <c r="B1909" s="367" t="s">
        <v>69</v>
      </c>
      <c r="C1909" s="367"/>
      <c r="D1909" s="427" t="s">
        <v>68</v>
      </c>
      <c r="E1909" s="386"/>
    </row>
    <row r="1910" spans="1:5" hidden="1" x14ac:dyDescent="0.3">
      <c r="E1910" s="386"/>
    </row>
    <row r="1911" spans="1:5" hidden="1" x14ac:dyDescent="0.3">
      <c r="E1911" s="386"/>
    </row>
    <row r="2098" spans="5:5" x14ac:dyDescent="0.3">
      <c r="E2098" s="214"/>
    </row>
    <row r="2099" spans="5:5" x14ac:dyDescent="0.3">
      <c r="E2099" s="214"/>
    </row>
    <row r="2100" spans="5:5" x14ac:dyDescent="0.3">
      <c r="E2100" s="214"/>
    </row>
    <row r="2101" spans="5:5" x14ac:dyDescent="0.3">
      <c r="E2101" s="214"/>
    </row>
    <row r="2102" spans="5:5" x14ac:dyDescent="0.3">
      <c r="E2102" s="214"/>
    </row>
    <row r="2103" spans="5:5" x14ac:dyDescent="0.3">
      <c r="E2103" s="214"/>
    </row>
    <row r="2104" spans="5:5" x14ac:dyDescent="0.3">
      <c r="E2104" s="214"/>
    </row>
    <row r="2151" spans="1:5" x14ac:dyDescent="0.3">
      <c r="A2151" s="51" t="s">
        <v>70</v>
      </c>
      <c r="E2151" s="214"/>
    </row>
    <row r="2152" spans="1:5" x14ac:dyDescent="0.3">
      <c r="A2152" s="51" t="s">
        <v>1</v>
      </c>
      <c r="E2152" s="214"/>
    </row>
    <row r="2153" spans="1:5" x14ac:dyDescent="0.3">
      <c r="A2153" s="51" t="s">
        <v>71</v>
      </c>
      <c r="E2153" s="214"/>
    </row>
    <row r="2154" spans="1:5" x14ac:dyDescent="0.3">
      <c r="A2154" s="51" t="s">
        <v>72</v>
      </c>
      <c r="E2154" s="214"/>
    </row>
    <row r="2155" spans="1:5" x14ac:dyDescent="0.3">
      <c r="A2155" s="51" t="s">
        <v>4</v>
      </c>
      <c r="E2155" s="214"/>
    </row>
    <row r="2156" spans="1:5" x14ac:dyDescent="0.3">
      <c r="A2156" s="51" t="s">
        <v>2</v>
      </c>
      <c r="E2156" s="214"/>
    </row>
    <row r="2157" spans="1:5" x14ac:dyDescent="0.3">
      <c r="A2157" s="51" t="s">
        <v>0</v>
      </c>
      <c r="E2157" s="214"/>
    </row>
  </sheetData>
  <dataValidations count="4">
    <dataValidation type="list" allowBlank="1" showInputMessage="1" showErrorMessage="1" sqref="C1673:C1676">
      <formula1>$A$330:$A$336</formula1>
    </dataValidation>
    <dataValidation type="list" allowBlank="1" showInputMessage="1" showErrorMessage="1" sqref="IY95:IY948 WVK95:WVK948 WLO95:WLO948 WBS95:WBS948 VRW95:VRW948 VIA95:VIA948 UYE95:UYE948 UOI95:UOI948 UEM95:UEM948 TUQ95:TUQ948 TKU95:TKU948 TAY95:TAY948 SRC95:SRC948 SHG95:SHG948 RXK95:RXK948 RNO95:RNO948 RDS95:RDS948 QTW95:QTW948 QKA95:QKA948 QAE95:QAE948 PQI95:PQI948 PGM95:PGM948 OWQ95:OWQ948 OMU95:OMU948 OCY95:OCY948 NTC95:NTC948 NJG95:NJG948 MZK95:MZK948 MPO95:MPO948 MFS95:MFS948 LVW95:LVW948 LMA95:LMA948 LCE95:LCE948 KSI95:KSI948 KIM95:KIM948 JYQ95:JYQ948 JOU95:JOU948 JEY95:JEY948 IVC95:IVC948 ILG95:ILG948 IBK95:IBK948 HRO95:HRO948 HHS95:HHS948 GXW95:GXW948 GOA95:GOA948 GEE95:GEE948 FUI95:FUI948 FKM95:FKM948 FAQ95:FAQ948 EQU95:EQU948 EGY95:EGY948 DXC95:DXC948 DNG95:DNG948 DDK95:DDK948 CTO95:CTO948 CJS95:CJS948 BZW95:BZW948 BQA95:BQA948 BGE95:BGE948 AWI95:AWI948 AMM95:AMM948 ACQ95:ACQ948 C95:C948 SU95:SU948">
      <formula1>$A$1173:$A$1179</formula1>
    </dataValidation>
    <dataValidation type="list" allowBlank="1" showInputMessage="1" showErrorMessage="1" sqref="C1862:C1864 IY949:IY1853 C1871:C1882 ACQ949:ACQ1853 AMM949:AMM1853 AWI949:AWI1853 BGE949:BGE1853 BQA949:BQA1853 BZW949:BZW1853 CJS949:CJS1853 CTO949:CTO1853 DDK949:DDK1853 DNG949:DNG1853 DXC949:DXC1853 EGY949:EGY1853 EQU949:EQU1853 FAQ949:FAQ1853 FKM949:FKM1853 FUI949:FUI1853 GEE949:GEE1853 GOA949:GOA1853 GXW949:GXW1853 HHS949:HHS1853 HRO949:HRO1853 IBK949:IBK1853 ILG949:ILG1853 IVC949:IVC1853 JEY949:JEY1853 JOU949:JOU1853 JYQ949:JYQ1853 KIM949:KIM1853 KSI949:KSI1853 LCE949:LCE1853 LMA949:LMA1853 LVW949:LVW1853 MFS949:MFS1853 MPO949:MPO1853 MZK949:MZK1853 NJG949:NJG1853 NTC949:NTC1853 OCY949:OCY1853 OMU949:OMU1853 OWQ949:OWQ1853 PGM949:PGM1853 PQI949:PQI1853 QAE949:QAE1853 QKA949:QKA1853 QTW949:QTW1853 RDS949:RDS1853 RNO949:RNO1853 RXK949:RXK1853 SHG949:SHG1853 SRC949:SRC1853 TAY949:TAY1853 TKU949:TKU1853 TUQ949:TUQ1853 UEM949:UEM1853 UOI949:UOI1853 UYE949:UYE1853 VIA949:VIA1853 VRW949:VRW1853 WBS949:WBS1853 WLO949:WLO1853 C65657:C65675 IY65654:IY65672 SU65654:SU65672 ACQ65654:ACQ65672 AMM65654:AMM65672 AWI65654:AWI65672 BGE65654:BGE65672 BQA65654:BQA65672 BZW65654:BZW65672 CJS65654:CJS65672 CTO65654:CTO65672 DDK65654:DDK65672 DNG65654:DNG65672 DXC65654:DXC65672 EGY65654:EGY65672 EQU65654:EQU65672 FAQ65654:FAQ65672 FKM65654:FKM65672 FUI65654:FUI65672 GEE65654:GEE65672 GOA65654:GOA65672 GXW65654:GXW65672 HHS65654:HHS65672 HRO65654:HRO65672 IBK65654:IBK65672 ILG65654:ILG65672 IVC65654:IVC65672 JEY65654:JEY65672 JOU65654:JOU65672 JYQ65654:JYQ65672 KIM65654:KIM65672 KSI65654:KSI65672 LCE65654:LCE65672 LMA65654:LMA65672 LVW65654:LVW65672 MFS65654:MFS65672 MPO65654:MPO65672 MZK65654:MZK65672 NJG65654:NJG65672 NTC65654:NTC65672 OCY65654:OCY65672 OMU65654:OMU65672 OWQ65654:OWQ65672 PGM65654:PGM65672 PQI65654:PQI65672 QAE65654:QAE65672 QKA65654:QKA65672 QTW65654:QTW65672 RDS65654:RDS65672 RNO65654:RNO65672 RXK65654:RXK65672 SHG65654:SHG65672 SRC65654:SRC65672 TAY65654:TAY65672 TKU65654:TKU65672 TUQ65654:TUQ65672 UEM65654:UEM65672 UOI65654:UOI65672 UYE65654:UYE65672 VIA65654:VIA65672 VRW65654:VRW65672 WBS65654:WBS65672 WLO65654:WLO65672 WVK65654:WVK65672 C131193:C131211 IY131190:IY131208 SU131190:SU131208 ACQ131190:ACQ131208 AMM131190:AMM131208 AWI131190:AWI131208 BGE131190:BGE131208 BQA131190:BQA131208 BZW131190:BZW131208 CJS131190:CJS131208 CTO131190:CTO131208 DDK131190:DDK131208 DNG131190:DNG131208 DXC131190:DXC131208 EGY131190:EGY131208 EQU131190:EQU131208 FAQ131190:FAQ131208 FKM131190:FKM131208 FUI131190:FUI131208 GEE131190:GEE131208 GOA131190:GOA131208 GXW131190:GXW131208 HHS131190:HHS131208 HRO131190:HRO131208 IBK131190:IBK131208 ILG131190:ILG131208 IVC131190:IVC131208 JEY131190:JEY131208 JOU131190:JOU131208 JYQ131190:JYQ131208 KIM131190:KIM131208 KSI131190:KSI131208 LCE131190:LCE131208 LMA131190:LMA131208 LVW131190:LVW131208 MFS131190:MFS131208 MPO131190:MPO131208 MZK131190:MZK131208 NJG131190:NJG131208 NTC131190:NTC131208 OCY131190:OCY131208 OMU131190:OMU131208 OWQ131190:OWQ131208 PGM131190:PGM131208 PQI131190:PQI131208 QAE131190:QAE131208 QKA131190:QKA131208 QTW131190:QTW131208 RDS131190:RDS131208 RNO131190:RNO131208 RXK131190:RXK131208 SHG131190:SHG131208 SRC131190:SRC131208 TAY131190:TAY131208 TKU131190:TKU131208 TUQ131190:TUQ131208 UEM131190:UEM131208 UOI131190:UOI131208 UYE131190:UYE131208 VIA131190:VIA131208 VRW131190:VRW131208 WBS131190:WBS131208 WLO131190:WLO131208 WVK131190:WVK131208 C196729:C196747 IY196726:IY196744 SU196726:SU196744 ACQ196726:ACQ196744 AMM196726:AMM196744 AWI196726:AWI196744 BGE196726:BGE196744 BQA196726:BQA196744 BZW196726:BZW196744 CJS196726:CJS196744 CTO196726:CTO196744 DDK196726:DDK196744 DNG196726:DNG196744 DXC196726:DXC196744 EGY196726:EGY196744 EQU196726:EQU196744 FAQ196726:FAQ196744 FKM196726:FKM196744 FUI196726:FUI196744 GEE196726:GEE196744 GOA196726:GOA196744 GXW196726:GXW196744 HHS196726:HHS196744 HRO196726:HRO196744 IBK196726:IBK196744 ILG196726:ILG196744 IVC196726:IVC196744 JEY196726:JEY196744 JOU196726:JOU196744 JYQ196726:JYQ196744 KIM196726:KIM196744 KSI196726:KSI196744 LCE196726:LCE196744 LMA196726:LMA196744 LVW196726:LVW196744 MFS196726:MFS196744 MPO196726:MPO196744 MZK196726:MZK196744 NJG196726:NJG196744 NTC196726:NTC196744 OCY196726:OCY196744 OMU196726:OMU196744 OWQ196726:OWQ196744 PGM196726:PGM196744 PQI196726:PQI196744 QAE196726:QAE196744 QKA196726:QKA196744 QTW196726:QTW196744 RDS196726:RDS196744 RNO196726:RNO196744 RXK196726:RXK196744 SHG196726:SHG196744 SRC196726:SRC196744 TAY196726:TAY196744 TKU196726:TKU196744 TUQ196726:TUQ196744 UEM196726:UEM196744 UOI196726:UOI196744 UYE196726:UYE196744 VIA196726:VIA196744 VRW196726:VRW196744 WBS196726:WBS196744 WLO196726:WLO196744 WVK196726:WVK196744 C262265:C262283 IY262262:IY262280 SU262262:SU262280 ACQ262262:ACQ262280 AMM262262:AMM262280 AWI262262:AWI262280 BGE262262:BGE262280 BQA262262:BQA262280 BZW262262:BZW262280 CJS262262:CJS262280 CTO262262:CTO262280 DDK262262:DDK262280 DNG262262:DNG262280 DXC262262:DXC262280 EGY262262:EGY262280 EQU262262:EQU262280 FAQ262262:FAQ262280 FKM262262:FKM262280 FUI262262:FUI262280 GEE262262:GEE262280 GOA262262:GOA262280 GXW262262:GXW262280 HHS262262:HHS262280 HRO262262:HRO262280 IBK262262:IBK262280 ILG262262:ILG262280 IVC262262:IVC262280 JEY262262:JEY262280 JOU262262:JOU262280 JYQ262262:JYQ262280 KIM262262:KIM262280 KSI262262:KSI262280 LCE262262:LCE262280 LMA262262:LMA262280 LVW262262:LVW262280 MFS262262:MFS262280 MPO262262:MPO262280 MZK262262:MZK262280 NJG262262:NJG262280 NTC262262:NTC262280 OCY262262:OCY262280 OMU262262:OMU262280 OWQ262262:OWQ262280 PGM262262:PGM262280 PQI262262:PQI262280 QAE262262:QAE262280 QKA262262:QKA262280 QTW262262:QTW262280 RDS262262:RDS262280 RNO262262:RNO262280 RXK262262:RXK262280 SHG262262:SHG262280 SRC262262:SRC262280 TAY262262:TAY262280 TKU262262:TKU262280 TUQ262262:TUQ262280 UEM262262:UEM262280 UOI262262:UOI262280 UYE262262:UYE262280 VIA262262:VIA262280 VRW262262:VRW262280 WBS262262:WBS262280 WLO262262:WLO262280 WVK262262:WVK262280 C327801:C327819 IY327798:IY327816 SU327798:SU327816 ACQ327798:ACQ327816 AMM327798:AMM327816 AWI327798:AWI327816 BGE327798:BGE327816 BQA327798:BQA327816 BZW327798:BZW327816 CJS327798:CJS327816 CTO327798:CTO327816 DDK327798:DDK327816 DNG327798:DNG327816 DXC327798:DXC327816 EGY327798:EGY327816 EQU327798:EQU327816 FAQ327798:FAQ327816 FKM327798:FKM327816 FUI327798:FUI327816 GEE327798:GEE327816 GOA327798:GOA327816 GXW327798:GXW327816 HHS327798:HHS327816 HRO327798:HRO327816 IBK327798:IBK327816 ILG327798:ILG327816 IVC327798:IVC327816 JEY327798:JEY327816 JOU327798:JOU327816 JYQ327798:JYQ327816 KIM327798:KIM327816 KSI327798:KSI327816 LCE327798:LCE327816 LMA327798:LMA327816 LVW327798:LVW327816 MFS327798:MFS327816 MPO327798:MPO327816 MZK327798:MZK327816 NJG327798:NJG327816 NTC327798:NTC327816 OCY327798:OCY327816 OMU327798:OMU327816 OWQ327798:OWQ327816 PGM327798:PGM327816 PQI327798:PQI327816 QAE327798:QAE327816 QKA327798:QKA327816 QTW327798:QTW327816 RDS327798:RDS327816 RNO327798:RNO327816 RXK327798:RXK327816 SHG327798:SHG327816 SRC327798:SRC327816 TAY327798:TAY327816 TKU327798:TKU327816 TUQ327798:TUQ327816 UEM327798:UEM327816 UOI327798:UOI327816 UYE327798:UYE327816 VIA327798:VIA327816 VRW327798:VRW327816 WBS327798:WBS327816 WLO327798:WLO327816 WVK327798:WVK327816 C393337:C393355 IY393334:IY393352 SU393334:SU393352 ACQ393334:ACQ393352 AMM393334:AMM393352 AWI393334:AWI393352 BGE393334:BGE393352 BQA393334:BQA393352 BZW393334:BZW393352 CJS393334:CJS393352 CTO393334:CTO393352 DDK393334:DDK393352 DNG393334:DNG393352 DXC393334:DXC393352 EGY393334:EGY393352 EQU393334:EQU393352 FAQ393334:FAQ393352 FKM393334:FKM393352 FUI393334:FUI393352 GEE393334:GEE393352 GOA393334:GOA393352 GXW393334:GXW393352 HHS393334:HHS393352 HRO393334:HRO393352 IBK393334:IBK393352 ILG393334:ILG393352 IVC393334:IVC393352 JEY393334:JEY393352 JOU393334:JOU393352 JYQ393334:JYQ393352 KIM393334:KIM393352 KSI393334:KSI393352 LCE393334:LCE393352 LMA393334:LMA393352 LVW393334:LVW393352 MFS393334:MFS393352 MPO393334:MPO393352 MZK393334:MZK393352 NJG393334:NJG393352 NTC393334:NTC393352 OCY393334:OCY393352 OMU393334:OMU393352 OWQ393334:OWQ393352 PGM393334:PGM393352 PQI393334:PQI393352 QAE393334:QAE393352 QKA393334:QKA393352 QTW393334:QTW393352 RDS393334:RDS393352 RNO393334:RNO393352 RXK393334:RXK393352 SHG393334:SHG393352 SRC393334:SRC393352 TAY393334:TAY393352 TKU393334:TKU393352 TUQ393334:TUQ393352 UEM393334:UEM393352 UOI393334:UOI393352 UYE393334:UYE393352 VIA393334:VIA393352 VRW393334:VRW393352 WBS393334:WBS393352 WLO393334:WLO393352 WVK393334:WVK393352 C458873:C458891 IY458870:IY458888 SU458870:SU458888 ACQ458870:ACQ458888 AMM458870:AMM458888 AWI458870:AWI458888 BGE458870:BGE458888 BQA458870:BQA458888 BZW458870:BZW458888 CJS458870:CJS458888 CTO458870:CTO458888 DDK458870:DDK458888 DNG458870:DNG458888 DXC458870:DXC458888 EGY458870:EGY458888 EQU458870:EQU458888 FAQ458870:FAQ458888 FKM458870:FKM458888 FUI458870:FUI458888 GEE458870:GEE458888 GOA458870:GOA458888 GXW458870:GXW458888 HHS458870:HHS458888 HRO458870:HRO458888 IBK458870:IBK458888 ILG458870:ILG458888 IVC458870:IVC458888 JEY458870:JEY458888 JOU458870:JOU458888 JYQ458870:JYQ458888 KIM458870:KIM458888 KSI458870:KSI458888 LCE458870:LCE458888 LMA458870:LMA458888 LVW458870:LVW458888 MFS458870:MFS458888 MPO458870:MPO458888 MZK458870:MZK458888 NJG458870:NJG458888 NTC458870:NTC458888 OCY458870:OCY458888 OMU458870:OMU458888 OWQ458870:OWQ458888 PGM458870:PGM458888 PQI458870:PQI458888 QAE458870:QAE458888 QKA458870:QKA458888 QTW458870:QTW458888 RDS458870:RDS458888 RNO458870:RNO458888 RXK458870:RXK458888 SHG458870:SHG458888 SRC458870:SRC458888 TAY458870:TAY458888 TKU458870:TKU458888 TUQ458870:TUQ458888 UEM458870:UEM458888 UOI458870:UOI458888 UYE458870:UYE458888 VIA458870:VIA458888 VRW458870:VRW458888 WBS458870:WBS458888 WLO458870:WLO458888 WVK458870:WVK458888 C524409:C524427 IY524406:IY524424 SU524406:SU524424 ACQ524406:ACQ524424 AMM524406:AMM524424 AWI524406:AWI524424 BGE524406:BGE524424 BQA524406:BQA524424 BZW524406:BZW524424 CJS524406:CJS524424 CTO524406:CTO524424 DDK524406:DDK524424 DNG524406:DNG524424 DXC524406:DXC524424 EGY524406:EGY524424 EQU524406:EQU524424 FAQ524406:FAQ524424 FKM524406:FKM524424 FUI524406:FUI524424 GEE524406:GEE524424 GOA524406:GOA524424 GXW524406:GXW524424 HHS524406:HHS524424 HRO524406:HRO524424 IBK524406:IBK524424 ILG524406:ILG524424 IVC524406:IVC524424 JEY524406:JEY524424 JOU524406:JOU524424 JYQ524406:JYQ524424 KIM524406:KIM524424 KSI524406:KSI524424 LCE524406:LCE524424 LMA524406:LMA524424 LVW524406:LVW524424 MFS524406:MFS524424 MPO524406:MPO524424 MZK524406:MZK524424 NJG524406:NJG524424 NTC524406:NTC524424 OCY524406:OCY524424 OMU524406:OMU524424 OWQ524406:OWQ524424 PGM524406:PGM524424 PQI524406:PQI524424 QAE524406:QAE524424 QKA524406:QKA524424 QTW524406:QTW524424 RDS524406:RDS524424 RNO524406:RNO524424 RXK524406:RXK524424 SHG524406:SHG524424 SRC524406:SRC524424 TAY524406:TAY524424 TKU524406:TKU524424 TUQ524406:TUQ524424 UEM524406:UEM524424 UOI524406:UOI524424 UYE524406:UYE524424 VIA524406:VIA524424 VRW524406:VRW524424 WBS524406:WBS524424 WLO524406:WLO524424 WVK524406:WVK524424 C589945:C589963 IY589942:IY589960 SU589942:SU589960 ACQ589942:ACQ589960 AMM589942:AMM589960 AWI589942:AWI589960 BGE589942:BGE589960 BQA589942:BQA589960 BZW589942:BZW589960 CJS589942:CJS589960 CTO589942:CTO589960 DDK589942:DDK589960 DNG589942:DNG589960 DXC589942:DXC589960 EGY589942:EGY589960 EQU589942:EQU589960 FAQ589942:FAQ589960 FKM589942:FKM589960 FUI589942:FUI589960 GEE589942:GEE589960 GOA589942:GOA589960 GXW589942:GXW589960 HHS589942:HHS589960 HRO589942:HRO589960 IBK589942:IBK589960 ILG589942:ILG589960 IVC589942:IVC589960 JEY589942:JEY589960 JOU589942:JOU589960 JYQ589942:JYQ589960 KIM589942:KIM589960 KSI589942:KSI589960 LCE589942:LCE589960 LMA589942:LMA589960 LVW589942:LVW589960 MFS589942:MFS589960 MPO589942:MPO589960 MZK589942:MZK589960 NJG589942:NJG589960 NTC589942:NTC589960 OCY589942:OCY589960 OMU589942:OMU589960 OWQ589942:OWQ589960 PGM589942:PGM589960 PQI589942:PQI589960 QAE589942:QAE589960 QKA589942:QKA589960 QTW589942:QTW589960 RDS589942:RDS589960 RNO589942:RNO589960 RXK589942:RXK589960 SHG589942:SHG589960 SRC589942:SRC589960 TAY589942:TAY589960 TKU589942:TKU589960 TUQ589942:TUQ589960 UEM589942:UEM589960 UOI589942:UOI589960 UYE589942:UYE589960 VIA589942:VIA589960 VRW589942:VRW589960 WBS589942:WBS589960 WLO589942:WLO589960 WVK589942:WVK589960 C655481:C655499 IY655478:IY655496 SU655478:SU655496 ACQ655478:ACQ655496 AMM655478:AMM655496 AWI655478:AWI655496 BGE655478:BGE655496 BQA655478:BQA655496 BZW655478:BZW655496 CJS655478:CJS655496 CTO655478:CTO655496 DDK655478:DDK655496 DNG655478:DNG655496 DXC655478:DXC655496 EGY655478:EGY655496 EQU655478:EQU655496 FAQ655478:FAQ655496 FKM655478:FKM655496 FUI655478:FUI655496 GEE655478:GEE655496 GOA655478:GOA655496 GXW655478:GXW655496 HHS655478:HHS655496 HRO655478:HRO655496 IBK655478:IBK655496 ILG655478:ILG655496 IVC655478:IVC655496 JEY655478:JEY655496 JOU655478:JOU655496 JYQ655478:JYQ655496 KIM655478:KIM655496 KSI655478:KSI655496 LCE655478:LCE655496 LMA655478:LMA655496 LVW655478:LVW655496 MFS655478:MFS655496 MPO655478:MPO655496 MZK655478:MZK655496 NJG655478:NJG655496 NTC655478:NTC655496 OCY655478:OCY655496 OMU655478:OMU655496 OWQ655478:OWQ655496 PGM655478:PGM655496 PQI655478:PQI655496 QAE655478:QAE655496 QKA655478:QKA655496 QTW655478:QTW655496 RDS655478:RDS655496 RNO655478:RNO655496 RXK655478:RXK655496 SHG655478:SHG655496 SRC655478:SRC655496 TAY655478:TAY655496 TKU655478:TKU655496 TUQ655478:TUQ655496 UEM655478:UEM655496 UOI655478:UOI655496 UYE655478:UYE655496 VIA655478:VIA655496 VRW655478:VRW655496 WBS655478:WBS655496 WLO655478:WLO655496 WVK655478:WVK655496 C721017:C721035 IY721014:IY721032 SU721014:SU721032 ACQ721014:ACQ721032 AMM721014:AMM721032 AWI721014:AWI721032 BGE721014:BGE721032 BQA721014:BQA721032 BZW721014:BZW721032 CJS721014:CJS721032 CTO721014:CTO721032 DDK721014:DDK721032 DNG721014:DNG721032 DXC721014:DXC721032 EGY721014:EGY721032 EQU721014:EQU721032 FAQ721014:FAQ721032 FKM721014:FKM721032 FUI721014:FUI721032 GEE721014:GEE721032 GOA721014:GOA721032 GXW721014:GXW721032 HHS721014:HHS721032 HRO721014:HRO721032 IBK721014:IBK721032 ILG721014:ILG721032 IVC721014:IVC721032 JEY721014:JEY721032 JOU721014:JOU721032 JYQ721014:JYQ721032 KIM721014:KIM721032 KSI721014:KSI721032 LCE721014:LCE721032 LMA721014:LMA721032 LVW721014:LVW721032 MFS721014:MFS721032 MPO721014:MPO721032 MZK721014:MZK721032 NJG721014:NJG721032 NTC721014:NTC721032 OCY721014:OCY721032 OMU721014:OMU721032 OWQ721014:OWQ721032 PGM721014:PGM721032 PQI721014:PQI721032 QAE721014:QAE721032 QKA721014:QKA721032 QTW721014:QTW721032 RDS721014:RDS721032 RNO721014:RNO721032 RXK721014:RXK721032 SHG721014:SHG721032 SRC721014:SRC721032 TAY721014:TAY721032 TKU721014:TKU721032 TUQ721014:TUQ721032 UEM721014:UEM721032 UOI721014:UOI721032 UYE721014:UYE721032 VIA721014:VIA721032 VRW721014:VRW721032 WBS721014:WBS721032 WLO721014:WLO721032 WVK721014:WVK721032 C786553:C786571 IY786550:IY786568 SU786550:SU786568 ACQ786550:ACQ786568 AMM786550:AMM786568 AWI786550:AWI786568 BGE786550:BGE786568 BQA786550:BQA786568 BZW786550:BZW786568 CJS786550:CJS786568 CTO786550:CTO786568 DDK786550:DDK786568 DNG786550:DNG786568 DXC786550:DXC786568 EGY786550:EGY786568 EQU786550:EQU786568 FAQ786550:FAQ786568 FKM786550:FKM786568 FUI786550:FUI786568 GEE786550:GEE786568 GOA786550:GOA786568 GXW786550:GXW786568 HHS786550:HHS786568 HRO786550:HRO786568 IBK786550:IBK786568 ILG786550:ILG786568 IVC786550:IVC786568 JEY786550:JEY786568 JOU786550:JOU786568 JYQ786550:JYQ786568 KIM786550:KIM786568 KSI786550:KSI786568 LCE786550:LCE786568 LMA786550:LMA786568 LVW786550:LVW786568 MFS786550:MFS786568 MPO786550:MPO786568 MZK786550:MZK786568 NJG786550:NJG786568 NTC786550:NTC786568 OCY786550:OCY786568 OMU786550:OMU786568 OWQ786550:OWQ786568 PGM786550:PGM786568 PQI786550:PQI786568 QAE786550:QAE786568 QKA786550:QKA786568 QTW786550:QTW786568 RDS786550:RDS786568 RNO786550:RNO786568 RXK786550:RXK786568 SHG786550:SHG786568 SRC786550:SRC786568 TAY786550:TAY786568 TKU786550:TKU786568 TUQ786550:TUQ786568 UEM786550:UEM786568 UOI786550:UOI786568 UYE786550:UYE786568 VIA786550:VIA786568 VRW786550:VRW786568 WBS786550:WBS786568 WLO786550:WLO786568 WVK786550:WVK786568 C852089:C852107 IY852086:IY852104 SU852086:SU852104 ACQ852086:ACQ852104 AMM852086:AMM852104 AWI852086:AWI852104 BGE852086:BGE852104 BQA852086:BQA852104 BZW852086:BZW852104 CJS852086:CJS852104 CTO852086:CTO852104 DDK852086:DDK852104 DNG852086:DNG852104 DXC852086:DXC852104 EGY852086:EGY852104 EQU852086:EQU852104 FAQ852086:FAQ852104 FKM852086:FKM852104 FUI852086:FUI852104 GEE852086:GEE852104 GOA852086:GOA852104 GXW852086:GXW852104 HHS852086:HHS852104 HRO852086:HRO852104 IBK852086:IBK852104 ILG852086:ILG852104 IVC852086:IVC852104 JEY852086:JEY852104 JOU852086:JOU852104 JYQ852086:JYQ852104 KIM852086:KIM852104 KSI852086:KSI852104 LCE852086:LCE852104 LMA852086:LMA852104 LVW852086:LVW852104 MFS852086:MFS852104 MPO852086:MPO852104 MZK852086:MZK852104 NJG852086:NJG852104 NTC852086:NTC852104 OCY852086:OCY852104 OMU852086:OMU852104 OWQ852086:OWQ852104 PGM852086:PGM852104 PQI852086:PQI852104 QAE852086:QAE852104 QKA852086:QKA852104 QTW852086:QTW852104 RDS852086:RDS852104 RNO852086:RNO852104 RXK852086:RXK852104 SHG852086:SHG852104 SRC852086:SRC852104 TAY852086:TAY852104 TKU852086:TKU852104 TUQ852086:TUQ852104 UEM852086:UEM852104 UOI852086:UOI852104 UYE852086:UYE852104 VIA852086:VIA852104 VRW852086:VRW852104 WBS852086:WBS852104 WLO852086:WLO852104 WVK852086:WVK852104 C917625:C917643 IY917622:IY917640 SU917622:SU917640 ACQ917622:ACQ917640 AMM917622:AMM917640 AWI917622:AWI917640 BGE917622:BGE917640 BQA917622:BQA917640 BZW917622:BZW917640 CJS917622:CJS917640 CTO917622:CTO917640 DDK917622:DDK917640 DNG917622:DNG917640 DXC917622:DXC917640 EGY917622:EGY917640 EQU917622:EQU917640 FAQ917622:FAQ917640 FKM917622:FKM917640 FUI917622:FUI917640 GEE917622:GEE917640 GOA917622:GOA917640 GXW917622:GXW917640 HHS917622:HHS917640 HRO917622:HRO917640 IBK917622:IBK917640 ILG917622:ILG917640 IVC917622:IVC917640 JEY917622:JEY917640 JOU917622:JOU917640 JYQ917622:JYQ917640 KIM917622:KIM917640 KSI917622:KSI917640 LCE917622:LCE917640 LMA917622:LMA917640 LVW917622:LVW917640 MFS917622:MFS917640 MPO917622:MPO917640 MZK917622:MZK917640 NJG917622:NJG917640 NTC917622:NTC917640 OCY917622:OCY917640 OMU917622:OMU917640 OWQ917622:OWQ917640 PGM917622:PGM917640 PQI917622:PQI917640 QAE917622:QAE917640 QKA917622:QKA917640 QTW917622:QTW917640 RDS917622:RDS917640 RNO917622:RNO917640 RXK917622:RXK917640 SHG917622:SHG917640 SRC917622:SRC917640 TAY917622:TAY917640 TKU917622:TKU917640 TUQ917622:TUQ917640 UEM917622:UEM917640 UOI917622:UOI917640 UYE917622:UYE917640 VIA917622:VIA917640 VRW917622:VRW917640 WBS917622:WBS917640 WLO917622:WLO917640 WVK917622:WVK917640 C983161:C983179 IY983158:IY983176 SU983158:SU983176 ACQ983158:ACQ983176 AMM983158:AMM983176 AWI983158:AWI983176 BGE983158:BGE983176 BQA983158:BQA983176 BZW983158:BZW983176 CJS983158:CJS983176 CTO983158:CTO983176 DDK983158:DDK983176 DNG983158:DNG983176 DXC983158:DXC983176 EGY983158:EGY983176 EQU983158:EQU983176 FAQ983158:FAQ983176 FKM983158:FKM983176 FUI983158:FUI983176 GEE983158:GEE983176 GOA983158:GOA983176 GXW983158:GXW983176 HHS983158:HHS983176 HRO983158:HRO983176 IBK983158:IBK983176 ILG983158:ILG983176 IVC983158:IVC983176 JEY983158:JEY983176 JOU983158:JOU983176 JYQ983158:JYQ983176 KIM983158:KIM983176 KSI983158:KSI983176 LCE983158:LCE983176 LMA983158:LMA983176 LVW983158:LVW983176 MFS983158:MFS983176 MPO983158:MPO983176 MZK983158:MZK983176 NJG983158:NJG983176 NTC983158:NTC983176 OCY983158:OCY983176 OMU983158:OMU983176 OWQ983158:OWQ983176 PGM983158:PGM983176 PQI983158:PQI983176 QAE983158:QAE983176 QKA983158:QKA983176 QTW983158:QTW983176 RDS983158:RDS983176 RNO983158:RNO983176 RXK983158:RXK983176 SHG983158:SHG983176 SRC983158:SRC983176 TAY983158:TAY983176 TKU983158:TKU983176 TUQ983158:TUQ983176 UEM983158:UEM983176 UOI983158:UOI983176 UYE983158:UYE983176 VIA983158:VIA983176 VRW983158:VRW983176 WBS983158:WBS983176 WLO983158:WLO983176 WVK983158:WVK983176 WVK983182:WVK983373 C66036:C66331 IY66033:IY66328 SU66033:SU66328 ACQ66033:ACQ66328 AMM66033:AMM66328 AWI66033:AWI66328 BGE66033:BGE66328 BQA66033:BQA66328 BZW66033:BZW66328 CJS66033:CJS66328 CTO66033:CTO66328 DDK66033:DDK66328 DNG66033:DNG66328 DXC66033:DXC66328 EGY66033:EGY66328 EQU66033:EQU66328 FAQ66033:FAQ66328 FKM66033:FKM66328 FUI66033:FUI66328 GEE66033:GEE66328 GOA66033:GOA66328 GXW66033:GXW66328 HHS66033:HHS66328 HRO66033:HRO66328 IBK66033:IBK66328 ILG66033:ILG66328 IVC66033:IVC66328 JEY66033:JEY66328 JOU66033:JOU66328 JYQ66033:JYQ66328 KIM66033:KIM66328 KSI66033:KSI66328 LCE66033:LCE66328 LMA66033:LMA66328 LVW66033:LVW66328 MFS66033:MFS66328 MPO66033:MPO66328 MZK66033:MZK66328 NJG66033:NJG66328 NTC66033:NTC66328 OCY66033:OCY66328 OMU66033:OMU66328 OWQ66033:OWQ66328 PGM66033:PGM66328 PQI66033:PQI66328 QAE66033:QAE66328 QKA66033:QKA66328 QTW66033:QTW66328 RDS66033:RDS66328 RNO66033:RNO66328 RXK66033:RXK66328 SHG66033:SHG66328 SRC66033:SRC66328 TAY66033:TAY66328 TKU66033:TKU66328 TUQ66033:TUQ66328 UEM66033:UEM66328 UOI66033:UOI66328 UYE66033:UYE66328 VIA66033:VIA66328 VRW66033:VRW66328 WBS66033:WBS66328 WLO66033:WLO66328 WVK66033:WVK66328 C131572:C131867 IY131569:IY131864 SU131569:SU131864 ACQ131569:ACQ131864 AMM131569:AMM131864 AWI131569:AWI131864 BGE131569:BGE131864 BQA131569:BQA131864 BZW131569:BZW131864 CJS131569:CJS131864 CTO131569:CTO131864 DDK131569:DDK131864 DNG131569:DNG131864 DXC131569:DXC131864 EGY131569:EGY131864 EQU131569:EQU131864 FAQ131569:FAQ131864 FKM131569:FKM131864 FUI131569:FUI131864 GEE131569:GEE131864 GOA131569:GOA131864 GXW131569:GXW131864 HHS131569:HHS131864 HRO131569:HRO131864 IBK131569:IBK131864 ILG131569:ILG131864 IVC131569:IVC131864 JEY131569:JEY131864 JOU131569:JOU131864 JYQ131569:JYQ131864 KIM131569:KIM131864 KSI131569:KSI131864 LCE131569:LCE131864 LMA131569:LMA131864 LVW131569:LVW131864 MFS131569:MFS131864 MPO131569:MPO131864 MZK131569:MZK131864 NJG131569:NJG131864 NTC131569:NTC131864 OCY131569:OCY131864 OMU131569:OMU131864 OWQ131569:OWQ131864 PGM131569:PGM131864 PQI131569:PQI131864 QAE131569:QAE131864 QKA131569:QKA131864 QTW131569:QTW131864 RDS131569:RDS131864 RNO131569:RNO131864 RXK131569:RXK131864 SHG131569:SHG131864 SRC131569:SRC131864 TAY131569:TAY131864 TKU131569:TKU131864 TUQ131569:TUQ131864 UEM131569:UEM131864 UOI131569:UOI131864 UYE131569:UYE131864 VIA131569:VIA131864 VRW131569:VRW131864 WBS131569:WBS131864 WLO131569:WLO131864 WVK131569:WVK131864 C197108:C197403 IY197105:IY197400 SU197105:SU197400 ACQ197105:ACQ197400 AMM197105:AMM197400 AWI197105:AWI197400 BGE197105:BGE197400 BQA197105:BQA197400 BZW197105:BZW197400 CJS197105:CJS197400 CTO197105:CTO197400 DDK197105:DDK197400 DNG197105:DNG197400 DXC197105:DXC197400 EGY197105:EGY197400 EQU197105:EQU197400 FAQ197105:FAQ197400 FKM197105:FKM197400 FUI197105:FUI197400 GEE197105:GEE197400 GOA197105:GOA197400 GXW197105:GXW197400 HHS197105:HHS197400 HRO197105:HRO197400 IBK197105:IBK197400 ILG197105:ILG197400 IVC197105:IVC197400 JEY197105:JEY197400 JOU197105:JOU197400 JYQ197105:JYQ197400 KIM197105:KIM197400 KSI197105:KSI197400 LCE197105:LCE197400 LMA197105:LMA197400 LVW197105:LVW197400 MFS197105:MFS197400 MPO197105:MPO197400 MZK197105:MZK197400 NJG197105:NJG197400 NTC197105:NTC197400 OCY197105:OCY197400 OMU197105:OMU197400 OWQ197105:OWQ197400 PGM197105:PGM197400 PQI197105:PQI197400 QAE197105:QAE197400 QKA197105:QKA197400 QTW197105:QTW197400 RDS197105:RDS197400 RNO197105:RNO197400 RXK197105:RXK197400 SHG197105:SHG197400 SRC197105:SRC197400 TAY197105:TAY197400 TKU197105:TKU197400 TUQ197105:TUQ197400 UEM197105:UEM197400 UOI197105:UOI197400 UYE197105:UYE197400 VIA197105:VIA197400 VRW197105:VRW197400 WBS197105:WBS197400 WLO197105:WLO197400 WVK197105:WVK197400 C262644:C262939 IY262641:IY262936 SU262641:SU262936 ACQ262641:ACQ262936 AMM262641:AMM262936 AWI262641:AWI262936 BGE262641:BGE262936 BQA262641:BQA262936 BZW262641:BZW262936 CJS262641:CJS262936 CTO262641:CTO262936 DDK262641:DDK262936 DNG262641:DNG262936 DXC262641:DXC262936 EGY262641:EGY262936 EQU262641:EQU262936 FAQ262641:FAQ262936 FKM262641:FKM262936 FUI262641:FUI262936 GEE262641:GEE262936 GOA262641:GOA262936 GXW262641:GXW262936 HHS262641:HHS262936 HRO262641:HRO262936 IBK262641:IBK262936 ILG262641:ILG262936 IVC262641:IVC262936 JEY262641:JEY262936 JOU262641:JOU262936 JYQ262641:JYQ262936 KIM262641:KIM262936 KSI262641:KSI262936 LCE262641:LCE262936 LMA262641:LMA262936 LVW262641:LVW262936 MFS262641:MFS262936 MPO262641:MPO262936 MZK262641:MZK262936 NJG262641:NJG262936 NTC262641:NTC262936 OCY262641:OCY262936 OMU262641:OMU262936 OWQ262641:OWQ262936 PGM262641:PGM262936 PQI262641:PQI262936 QAE262641:QAE262936 QKA262641:QKA262936 QTW262641:QTW262936 RDS262641:RDS262936 RNO262641:RNO262936 RXK262641:RXK262936 SHG262641:SHG262936 SRC262641:SRC262936 TAY262641:TAY262936 TKU262641:TKU262936 TUQ262641:TUQ262936 UEM262641:UEM262936 UOI262641:UOI262936 UYE262641:UYE262936 VIA262641:VIA262936 VRW262641:VRW262936 WBS262641:WBS262936 WLO262641:WLO262936 WVK262641:WVK262936 C328180:C328475 IY328177:IY328472 SU328177:SU328472 ACQ328177:ACQ328472 AMM328177:AMM328472 AWI328177:AWI328472 BGE328177:BGE328472 BQA328177:BQA328472 BZW328177:BZW328472 CJS328177:CJS328472 CTO328177:CTO328472 DDK328177:DDK328472 DNG328177:DNG328472 DXC328177:DXC328472 EGY328177:EGY328472 EQU328177:EQU328472 FAQ328177:FAQ328472 FKM328177:FKM328472 FUI328177:FUI328472 GEE328177:GEE328472 GOA328177:GOA328472 GXW328177:GXW328472 HHS328177:HHS328472 HRO328177:HRO328472 IBK328177:IBK328472 ILG328177:ILG328472 IVC328177:IVC328472 JEY328177:JEY328472 JOU328177:JOU328472 JYQ328177:JYQ328472 KIM328177:KIM328472 KSI328177:KSI328472 LCE328177:LCE328472 LMA328177:LMA328472 LVW328177:LVW328472 MFS328177:MFS328472 MPO328177:MPO328472 MZK328177:MZK328472 NJG328177:NJG328472 NTC328177:NTC328472 OCY328177:OCY328472 OMU328177:OMU328472 OWQ328177:OWQ328472 PGM328177:PGM328472 PQI328177:PQI328472 QAE328177:QAE328472 QKA328177:QKA328472 QTW328177:QTW328472 RDS328177:RDS328472 RNO328177:RNO328472 RXK328177:RXK328472 SHG328177:SHG328472 SRC328177:SRC328472 TAY328177:TAY328472 TKU328177:TKU328472 TUQ328177:TUQ328472 UEM328177:UEM328472 UOI328177:UOI328472 UYE328177:UYE328472 VIA328177:VIA328472 VRW328177:VRW328472 WBS328177:WBS328472 WLO328177:WLO328472 WVK328177:WVK328472 C393716:C394011 IY393713:IY394008 SU393713:SU394008 ACQ393713:ACQ394008 AMM393713:AMM394008 AWI393713:AWI394008 BGE393713:BGE394008 BQA393713:BQA394008 BZW393713:BZW394008 CJS393713:CJS394008 CTO393713:CTO394008 DDK393713:DDK394008 DNG393713:DNG394008 DXC393713:DXC394008 EGY393713:EGY394008 EQU393713:EQU394008 FAQ393713:FAQ394008 FKM393713:FKM394008 FUI393713:FUI394008 GEE393713:GEE394008 GOA393713:GOA394008 GXW393713:GXW394008 HHS393713:HHS394008 HRO393713:HRO394008 IBK393713:IBK394008 ILG393713:ILG394008 IVC393713:IVC394008 JEY393713:JEY394008 JOU393713:JOU394008 JYQ393713:JYQ394008 KIM393713:KIM394008 KSI393713:KSI394008 LCE393713:LCE394008 LMA393713:LMA394008 LVW393713:LVW394008 MFS393713:MFS394008 MPO393713:MPO394008 MZK393713:MZK394008 NJG393713:NJG394008 NTC393713:NTC394008 OCY393713:OCY394008 OMU393713:OMU394008 OWQ393713:OWQ394008 PGM393713:PGM394008 PQI393713:PQI394008 QAE393713:QAE394008 QKA393713:QKA394008 QTW393713:QTW394008 RDS393713:RDS394008 RNO393713:RNO394008 RXK393713:RXK394008 SHG393713:SHG394008 SRC393713:SRC394008 TAY393713:TAY394008 TKU393713:TKU394008 TUQ393713:TUQ394008 UEM393713:UEM394008 UOI393713:UOI394008 UYE393713:UYE394008 VIA393713:VIA394008 VRW393713:VRW394008 WBS393713:WBS394008 WLO393713:WLO394008 WVK393713:WVK394008 C459252:C459547 IY459249:IY459544 SU459249:SU459544 ACQ459249:ACQ459544 AMM459249:AMM459544 AWI459249:AWI459544 BGE459249:BGE459544 BQA459249:BQA459544 BZW459249:BZW459544 CJS459249:CJS459544 CTO459249:CTO459544 DDK459249:DDK459544 DNG459249:DNG459544 DXC459249:DXC459544 EGY459249:EGY459544 EQU459249:EQU459544 FAQ459249:FAQ459544 FKM459249:FKM459544 FUI459249:FUI459544 GEE459249:GEE459544 GOA459249:GOA459544 GXW459249:GXW459544 HHS459249:HHS459544 HRO459249:HRO459544 IBK459249:IBK459544 ILG459249:ILG459544 IVC459249:IVC459544 JEY459249:JEY459544 JOU459249:JOU459544 JYQ459249:JYQ459544 KIM459249:KIM459544 KSI459249:KSI459544 LCE459249:LCE459544 LMA459249:LMA459544 LVW459249:LVW459544 MFS459249:MFS459544 MPO459249:MPO459544 MZK459249:MZK459544 NJG459249:NJG459544 NTC459249:NTC459544 OCY459249:OCY459544 OMU459249:OMU459544 OWQ459249:OWQ459544 PGM459249:PGM459544 PQI459249:PQI459544 QAE459249:QAE459544 QKA459249:QKA459544 QTW459249:QTW459544 RDS459249:RDS459544 RNO459249:RNO459544 RXK459249:RXK459544 SHG459249:SHG459544 SRC459249:SRC459544 TAY459249:TAY459544 TKU459249:TKU459544 TUQ459249:TUQ459544 UEM459249:UEM459544 UOI459249:UOI459544 UYE459249:UYE459544 VIA459249:VIA459544 VRW459249:VRW459544 WBS459249:WBS459544 WLO459249:WLO459544 WVK459249:WVK459544 C524788:C525083 IY524785:IY525080 SU524785:SU525080 ACQ524785:ACQ525080 AMM524785:AMM525080 AWI524785:AWI525080 BGE524785:BGE525080 BQA524785:BQA525080 BZW524785:BZW525080 CJS524785:CJS525080 CTO524785:CTO525080 DDK524785:DDK525080 DNG524785:DNG525080 DXC524785:DXC525080 EGY524785:EGY525080 EQU524785:EQU525080 FAQ524785:FAQ525080 FKM524785:FKM525080 FUI524785:FUI525080 GEE524785:GEE525080 GOA524785:GOA525080 GXW524785:GXW525080 HHS524785:HHS525080 HRO524785:HRO525080 IBK524785:IBK525080 ILG524785:ILG525080 IVC524785:IVC525080 JEY524785:JEY525080 JOU524785:JOU525080 JYQ524785:JYQ525080 KIM524785:KIM525080 KSI524785:KSI525080 LCE524785:LCE525080 LMA524785:LMA525080 LVW524785:LVW525080 MFS524785:MFS525080 MPO524785:MPO525080 MZK524785:MZK525080 NJG524785:NJG525080 NTC524785:NTC525080 OCY524785:OCY525080 OMU524785:OMU525080 OWQ524785:OWQ525080 PGM524785:PGM525080 PQI524785:PQI525080 QAE524785:QAE525080 QKA524785:QKA525080 QTW524785:QTW525080 RDS524785:RDS525080 RNO524785:RNO525080 RXK524785:RXK525080 SHG524785:SHG525080 SRC524785:SRC525080 TAY524785:TAY525080 TKU524785:TKU525080 TUQ524785:TUQ525080 UEM524785:UEM525080 UOI524785:UOI525080 UYE524785:UYE525080 VIA524785:VIA525080 VRW524785:VRW525080 WBS524785:WBS525080 WLO524785:WLO525080 WVK524785:WVK525080 C590324:C590619 IY590321:IY590616 SU590321:SU590616 ACQ590321:ACQ590616 AMM590321:AMM590616 AWI590321:AWI590616 BGE590321:BGE590616 BQA590321:BQA590616 BZW590321:BZW590616 CJS590321:CJS590616 CTO590321:CTO590616 DDK590321:DDK590616 DNG590321:DNG590616 DXC590321:DXC590616 EGY590321:EGY590616 EQU590321:EQU590616 FAQ590321:FAQ590616 FKM590321:FKM590616 FUI590321:FUI590616 GEE590321:GEE590616 GOA590321:GOA590616 GXW590321:GXW590616 HHS590321:HHS590616 HRO590321:HRO590616 IBK590321:IBK590616 ILG590321:ILG590616 IVC590321:IVC590616 JEY590321:JEY590616 JOU590321:JOU590616 JYQ590321:JYQ590616 KIM590321:KIM590616 KSI590321:KSI590616 LCE590321:LCE590616 LMA590321:LMA590616 LVW590321:LVW590616 MFS590321:MFS590616 MPO590321:MPO590616 MZK590321:MZK590616 NJG590321:NJG590616 NTC590321:NTC590616 OCY590321:OCY590616 OMU590321:OMU590616 OWQ590321:OWQ590616 PGM590321:PGM590616 PQI590321:PQI590616 QAE590321:QAE590616 QKA590321:QKA590616 QTW590321:QTW590616 RDS590321:RDS590616 RNO590321:RNO590616 RXK590321:RXK590616 SHG590321:SHG590616 SRC590321:SRC590616 TAY590321:TAY590616 TKU590321:TKU590616 TUQ590321:TUQ590616 UEM590321:UEM590616 UOI590321:UOI590616 UYE590321:UYE590616 VIA590321:VIA590616 VRW590321:VRW590616 WBS590321:WBS590616 WLO590321:WLO590616 WVK590321:WVK590616 C655860:C656155 IY655857:IY656152 SU655857:SU656152 ACQ655857:ACQ656152 AMM655857:AMM656152 AWI655857:AWI656152 BGE655857:BGE656152 BQA655857:BQA656152 BZW655857:BZW656152 CJS655857:CJS656152 CTO655857:CTO656152 DDK655857:DDK656152 DNG655857:DNG656152 DXC655857:DXC656152 EGY655857:EGY656152 EQU655857:EQU656152 FAQ655857:FAQ656152 FKM655857:FKM656152 FUI655857:FUI656152 GEE655857:GEE656152 GOA655857:GOA656152 GXW655857:GXW656152 HHS655857:HHS656152 HRO655857:HRO656152 IBK655857:IBK656152 ILG655857:ILG656152 IVC655857:IVC656152 JEY655857:JEY656152 JOU655857:JOU656152 JYQ655857:JYQ656152 KIM655857:KIM656152 KSI655857:KSI656152 LCE655857:LCE656152 LMA655857:LMA656152 LVW655857:LVW656152 MFS655857:MFS656152 MPO655857:MPO656152 MZK655857:MZK656152 NJG655857:NJG656152 NTC655857:NTC656152 OCY655857:OCY656152 OMU655857:OMU656152 OWQ655857:OWQ656152 PGM655857:PGM656152 PQI655857:PQI656152 QAE655857:QAE656152 QKA655857:QKA656152 QTW655857:QTW656152 RDS655857:RDS656152 RNO655857:RNO656152 RXK655857:RXK656152 SHG655857:SHG656152 SRC655857:SRC656152 TAY655857:TAY656152 TKU655857:TKU656152 TUQ655857:TUQ656152 UEM655857:UEM656152 UOI655857:UOI656152 UYE655857:UYE656152 VIA655857:VIA656152 VRW655857:VRW656152 WBS655857:WBS656152 WLO655857:WLO656152 WVK655857:WVK656152 C721396:C721691 IY721393:IY721688 SU721393:SU721688 ACQ721393:ACQ721688 AMM721393:AMM721688 AWI721393:AWI721688 BGE721393:BGE721688 BQA721393:BQA721688 BZW721393:BZW721688 CJS721393:CJS721688 CTO721393:CTO721688 DDK721393:DDK721688 DNG721393:DNG721688 DXC721393:DXC721688 EGY721393:EGY721688 EQU721393:EQU721688 FAQ721393:FAQ721688 FKM721393:FKM721688 FUI721393:FUI721688 GEE721393:GEE721688 GOA721393:GOA721688 GXW721393:GXW721688 HHS721393:HHS721688 HRO721393:HRO721688 IBK721393:IBK721688 ILG721393:ILG721688 IVC721393:IVC721688 JEY721393:JEY721688 JOU721393:JOU721688 JYQ721393:JYQ721688 KIM721393:KIM721688 KSI721393:KSI721688 LCE721393:LCE721688 LMA721393:LMA721688 LVW721393:LVW721688 MFS721393:MFS721688 MPO721393:MPO721688 MZK721393:MZK721688 NJG721393:NJG721688 NTC721393:NTC721688 OCY721393:OCY721688 OMU721393:OMU721688 OWQ721393:OWQ721688 PGM721393:PGM721688 PQI721393:PQI721688 QAE721393:QAE721688 QKA721393:QKA721688 QTW721393:QTW721688 RDS721393:RDS721688 RNO721393:RNO721688 RXK721393:RXK721688 SHG721393:SHG721688 SRC721393:SRC721688 TAY721393:TAY721688 TKU721393:TKU721688 TUQ721393:TUQ721688 UEM721393:UEM721688 UOI721393:UOI721688 UYE721393:UYE721688 VIA721393:VIA721688 VRW721393:VRW721688 WBS721393:WBS721688 WLO721393:WLO721688 WVK721393:WVK721688 C786932:C787227 IY786929:IY787224 SU786929:SU787224 ACQ786929:ACQ787224 AMM786929:AMM787224 AWI786929:AWI787224 BGE786929:BGE787224 BQA786929:BQA787224 BZW786929:BZW787224 CJS786929:CJS787224 CTO786929:CTO787224 DDK786929:DDK787224 DNG786929:DNG787224 DXC786929:DXC787224 EGY786929:EGY787224 EQU786929:EQU787224 FAQ786929:FAQ787224 FKM786929:FKM787224 FUI786929:FUI787224 GEE786929:GEE787224 GOA786929:GOA787224 GXW786929:GXW787224 HHS786929:HHS787224 HRO786929:HRO787224 IBK786929:IBK787224 ILG786929:ILG787224 IVC786929:IVC787224 JEY786929:JEY787224 JOU786929:JOU787224 JYQ786929:JYQ787224 KIM786929:KIM787224 KSI786929:KSI787224 LCE786929:LCE787224 LMA786929:LMA787224 LVW786929:LVW787224 MFS786929:MFS787224 MPO786929:MPO787224 MZK786929:MZK787224 NJG786929:NJG787224 NTC786929:NTC787224 OCY786929:OCY787224 OMU786929:OMU787224 OWQ786929:OWQ787224 PGM786929:PGM787224 PQI786929:PQI787224 QAE786929:QAE787224 QKA786929:QKA787224 QTW786929:QTW787224 RDS786929:RDS787224 RNO786929:RNO787224 RXK786929:RXK787224 SHG786929:SHG787224 SRC786929:SRC787224 TAY786929:TAY787224 TKU786929:TKU787224 TUQ786929:TUQ787224 UEM786929:UEM787224 UOI786929:UOI787224 UYE786929:UYE787224 VIA786929:VIA787224 VRW786929:VRW787224 WBS786929:WBS787224 WLO786929:WLO787224 WVK786929:WVK787224 C852468:C852763 IY852465:IY852760 SU852465:SU852760 ACQ852465:ACQ852760 AMM852465:AMM852760 AWI852465:AWI852760 BGE852465:BGE852760 BQA852465:BQA852760 BZW852465:BZW852760 CJS852465:CJS852760 CTO852465:CTO852760 DDK852465:DDK852760 DNG852465:DNG852760 DXC852465:DXC852760 EGY852465:EGY852760 EQU852465:EQU852760 FAQ852465:FAQ852760 FKM852465:FKM852760 FUI852465:FUI852760 GEE852465:GEE852760 GOA852465:GOA852760 GXW852465:GXW852760 HHS852465:HHS852760 HRO852465:HRO852760 IBK852465:IBK852760 ILG852465:ILG852760 IVC852465:IVC852760 JEY852465:JEY852760 JOU852465:JOU852760 JYQ852465:JYQ852760 KIM852465:KIM852760 KSI852465:KSI852760 LCE852465:LCE852760 LMA852465:LMA852760 LVW852465:LVW852760 MFS852465:MFS852760 MPO852465:MPO852760 MZK852465:MZK852760 NJG852465:NJG852760 NTC852465:NTC852760 OCY852465:OCY852760 OMU852465:OMU852760 OWQ852465:OWQ852760 PGM852465:PGM852760 PQI852465:PQI852760 QAE852465:QAE852760 QKA852465:QKA852760 QTW852465:QTW852760 RDS852465:RDS852760 RNO852465:RNO852760 RXK852465:RXK852760 SHG852465:SHG852760 SRC852465:SRC852760 TAY852465:TAY852760 TKU852465:TKU852760 TUQ852465:TUQ852760 UEM852465:UEM852760 UOI852465:UOI852760 UYE852465:UYE852760 VIA852465:VIA852760 VRW852465:VRW852760 WBS852465:WBS852760 WLO852465:WLO852760 WVK852465:WVK852760 C918004:C918299 IY918001:IY918296 SU918001:SU918296 ACQ918001:ACQ918296 AMM918001:AMM918296 AWI918001:AWI918296 BGE918001:BGE918296 BQA918001:BQA918296 BZW918001:BZW918296 CJS918001:CJS918296 CTO918001:CTO918296 DDK918001:DDK918296 DNG918001:DNG918296 DXC918001:DXC918296 EGY918001:EGY918296 EQU918001:EQU918296 FAQ918001:FAQ918296 FKM918001:FKM918296 FUI918001:FUI918296 GEE918001:GEE918296 GOA918001:GOA918296 GXW918001:GXW918296 HHS918001:HHS918296 HRO918001:HRO918296 IBK918001:IBK918296 ILG918001:ILG918296 IVC918001:IVC918296 JEY918001:JEY918296 JOU918001:JOU918296 JYQ918001:JYQ918296 KIM918001:KIM918296 KSI918001:KSI918296 LCE918001:LCE918296 LMA918001:LMA918296 LVW918001:LVW918296 MFS918001:MFS918296 MPO918001:MPO918296 MZK918001:MZK918296 NJG918001:NJG918296 NTC918001:NTC918296 OCY918001:OCY918296 OMU918001:OMU918296 OWQ918001:OWQ918296 PGM918001:PGM918296 PQI918001:PQI918296 QAE918001:QAE918296 QKA918001:QKA918296 QTW918001:QTW918296 RDS918001:RDS918296 RNO918001:RNO918296 RXK918001:RXK918296 SHG918001:SHG918296 SRC918001:SRC918296 TAY918001:TAY918296 TKU918001:TKU918296 TUQ918001:TUQ918296 UEM918001:UEM918296 UOI918001:UOI918296 UYE918001:UYE918296 VIA918001:VIA918296 VRW918001:VRW918296 WBS918001:WBS918296 WLO918001:WLO918296 WVK918001:WVK918296 C983540:C983835 IY983537:IY983832 SU983537:SU983832 ACQ983537:ACQ983832 AMM983537:AMM983832 AWI983537:AWI983832 BGE983537:BGE983832 BQA983537:BQA983832 BZW983537:BZW983832 CJS983537:CJS983832 CTO983537:CTO983832 DDK983537:DDK983832 DNG983537:DNG983832 DXC983537:DXC983832 EGY983537:EGY983832 EQU983537:EQU983832 FAQ983537:FAQ983832 FKM983537:FKM983832 FUI983537:FUI983832 GEE983537:GEE983832 GOA983537:GOA983832 GXW983537:GXW983832 HHS983537:HHS983832 HRO983537:HRO983832 IBK983537:IBK983832 ILG983537:ILG983832 IVC983537:IVC983832 JEY983537:JEY983832 JOU983537:JOU983832 JYQ983537:JYQ983832 KIM983537:KIM983832 KSI983537:KSI983832 LCE983537:LCE983832 LMA983537:LMA983832 LVW983537:LVW983832 MFS983537:MFS983832 MPO983537:MPO983832 MZK983537:MZK983832 NJG983537:NJG983832 NTC983537:NTC983832 OCY983537:OCY983832 OMU983537:OMU983832 OWQ983537:OWQ983832 PGM983537:PGM983832 PQI983537:PQI983832 QAE983537:QAE983832 QKA983537:QKA983832 QTW983537:QTW983832 RDS983537:RDS983832 RNO983537:RNO983832 RXK983537:RXK983832 SHG983537:SHG983832 SRC983537:SRC983832 TAY983537:TAY983832 TKU983537:TKU983832 TUQ983537:TUQ983832 UEM983537:UEM983832 UOI983537:UOI983832 UYE983537:UYE983832 VIA983537:VIA983832 VRW983537:VRW983832 WBS983537:WBS983832 WLO983537:WLO983832 WVK983537:WVK983832 C66912:C67113 IY66909:IY67110 SU66909:SU67110 ACQ66909:ACQ67110 AMM66909:AMM67110 AWI66909:AWI67110 BGE66909:BGE67110 BQA66909:BQA67110 BZW66909:BZW67110 CJS66909:CJS67110 CTO66909:CTO67110 DDK66909:DDK67110 DNG66909:DNG67110 DXC66909:DXC67110 EGY66909:EGY67110 EQU66909:EQU67110 FAQ66909:FAQ67110 FKM66909:FKM67110 FUI66909:FUI67110 GEE66909:GEE67110 GOA66909:GOA67110 GXW66909:GXW67110 HHS66909:HHS67110 HRO66909:HRO67110 IBK66909:IBK67110 ILG66909:ILG67110 IVC66909:IVC67110 JEY66909:JEY67110 JOU66909:JOU67110 JYQ66909:JYQ67110 KIM66909:KIM67110 KSI66909:KSI67110 LCE66909:LCE67110 LMA66909:LMA67110 LVW66909:LVW67110 MFS66909:MFS67110 MPO66909:MPO67110 MZK66909:MZK67110 NJG66909:NJG67110 NTC66909:NTC67110 OCY66909:OCY67110 OMU66909:OMU67110 OWQ66909:OWQ67110 PGM66909:PGM67110 PQI66909:PQI67110 QAE66909:QAE67110 QKA66909:QKA67110 QTW66909:QTW67110 RDS66909:RDS67110 RNO66909:RNO67110 RXK66909:RXK67110 SHG66909:SHG67110 SRC66909:SRC67110 TAY66909:TAY67110 TKU66909:TKU67110 TUQ66909:TUQ67110 UEM66909:UEM67110 UOI66909:UOI67110 UYE66909:UYE67110 VIA66909:VIA67110 VRW66909:VRW67110 WBS66909:WBS67110 WLO66909:WLO67110 WVK66909:WVK67110 C132448:C132649 IY132445:IY132646 SU132445:SU132646 ACQ132445:ACQ132646 AMM132445:AMM132646 AWI132445:AWI132646 BGE132445:BGE132646 BQA132445:BQA132646 BZW132445:BZW132646 CJS132445:CJS132646 CTO132445:CTO132646 DDK132445:DDK132646 DNG132445:DNG132646 DXC132445:DXC132646 EGY132445:EGY132646 EQU132445:EQU132646 FAQ132445:FAQ132646 FKM132445:FKM132646 FUI132445:FUI132646 GEE132445:GEE132646 GOA132445:GOA132646 GXW132445:GXW132646 HHS132445:HHS132646 HRO132445:HRO132646 IBK132445:IBK132646 ILG132445:ILG132646 IVC132445:IVC132646 JEY132445:JEY132646 JOU132445:JOU132646 JYQ132445:JYQ132646 KIM132445:KIM132646 KSI132445:KSI132646 LCE132445:LCE132646 LMA132445:LMA132646 LVW132445:LVW132646 MFS132445:MFS132646 MPO132445:MPO132646 MZK132445:MZK132646 NJG132445:NJG132646 NTC132445:NTC132646 OCY132445:OCY132646 OMU132445:OMU132646 OWQ132445:OWQ132646 PGM132445:PGM132646 PQI132445:PQI132646 QAE132445:QAE132646 QKA132445:QKA132646 QTW132445:QTW132646 RDS132445:RDS132646 RNO132445:RNO132646 RXK132445:RXK132646 SHG132445:SHG132646 SRC132445:SRC132646 TAY132445:TAY132646 TKU132445:TKU132646 TUQ132445:TUQ132646 UEM132445:UEM132646 UOI132445:UOI132646 UYE132445:UYE132646 VIA132445:VIA132646 VRW132445:VRW132646 WBS132445:WBS132646 WLO132445:WLO132646 WVK132445:WVK132646 C197984:C198185 IY197981:IY198182 SU197981:SU198182 ACQ197981:ACQ198182 AMM197981:AMM198182 AWI197981:AWI198182 BGE197981:BGE198182 BQA197981:BQA198182 BZW197981:BZW198182 CJS197981:CJS198182 CTO197981:CTO198182 DDK197981:DDK198182 DNG197981:DNG198182 DXC197981:DXC198182 EGY197981:EGY198182 EQU197981:EQU198182 FAQ197981:FAQ198182 FKM197981:FKM198182 FUI197981:FUI198182 GEE197981:GEE198182 GOA197981:GOA198182 GXW197981:GXW198182 HHS197981:HHS198182 HRO197981:HRO198182 IBK197981:IBK198182 ILG197981:ILG198182 IVC197981:IVC198182 JEY197981:JEY198182 JOU197981:JOU198182 JYQ197981:JYQ198182 KIM197981:KIM198182 KSI197981:KSI198182 LCE197981:LCE198182 LMA197981:LMA198182 LVW197981:LVW198182 MFS197981:MFS198182 MPO197981:MPO198182 MZK197981:MZK198182 NJG197981:NJG198182 NTC197981:NTC198182 OCY197981:OCY198182 OMU197981:OMU198182 OWQ197981:OWQ198182 PGM197981:PGM198182 PQI197981:PQI198182 QAE197981:QAE198182 QKA197981:QKA198182 QTW197981:QTW198182 RDS197981:RDS198182 RNO197981:RNO198182 RXK197981:RXK198182 SHG197981:SHG198182 SRC197981:SRC198182 TAY197981:TAY198182 TKU197981:TKU198182 TUQ197981:TUQ198182 UEM197981:UEM198182 UOI197981:UOI198182 UYE197981:UYE198182 VIA197981:VIA198182 VRW197981:VRW198182 WBS197981:WBS198182 WLO197981:WLO198182 WVK197981:WVK198182 C263520:C263721 IY263517:IY263718 SU263517:SU263718 ACQ263517:ACQ263718 AMM263517:AMM263718 AWI263517:AWI263718 BGE263517:BGE263718 BQA263517:BQA263718 BZW263517:BZW263718 CJS263517:CJS263718 CTO263517:CTO263718 DDK263517:DDK263718 DNG263517:DNG263718 DXC263517:DXC263718 EGY263517:EGY263718 EQU263517:EQU263718 FAQ263517:FAQ263718 FKM263517:FKM263718 FUI263517:FUI263718 GEE263517:GEE263718 GOA263517:GOA263718 GXW263517:GXW263718 HHS263517:HHS263718 HRO263517:HRO263718 IBK263517:IBK263718 ILG263517:ILG263718 IVC263517:IVC263718 JEY263517:JEY263718 JOU263517:JOU263718 JYQ263517:JYQ263718 KIM263517:KIM263718 KSI263517:KSI263718 LCE263517:LCE263718 LMA263517:LMA263718 LVW263517:LVW263718 MFS263517:MFS263718 MPO263517:MPO263718 MZK263517:MZK263718 NJG263517:NJG263718 NTC263517:NTC263718 OCY263517:OCY263718 OMU263517:OMU263718 OWQ263517:OWQ263718 PGM263517:PGM263718 PQI263517:PQI263718 QAE263517:QAE263718 QKA263517:QKA263718 QTW263517:QTW263718 RDS263517:RDS263718 RNO263517:RNO263718 RXK263517:RXK263718 SHG263517:SHG263718 SRC263517:SRC263718 TAY263517:TAY263718 TKU263517:TKU263718 TUQ263517:TUQ263718 UEM263517:UEM263718 UOI263517:UOI263718 UYE263517:UYE263718 VIA263517:VIA263718 VRW263517:VRW263718 WBS263517:WBS263718 WLO263517:WLO263718 WVK263517:WVK263718 C329056:C329257 IY329053:IY329254 SU329053:SU329254 ACQ329053:ACQ329254 AMM329053:AMM329254 AWI329053:AWI329254 BGE329053:BGE329254 BQA329053:BQA329254 BZW329053:BZW329254 CJS329053:CJS329254 CTO329053:CTO329254 DDK329053:DDK329254 DNG329053:DNG329254 DXC329053:DXC329254 EGY329053:EGY329254 EQU329053:EQU329254 FAQ329053:FAQ329254 FKM329053:FKM329254 FUI329053:FUI329254 GEE329053:GEE329254 GOA329053:GOA329254 GXW329053:GXW329254 HHS329053:HHS329254 HRO329053:HRO329254 IBK329053:IBK329254 ILG329053:ILG329254 IVC329053:IVC329254 JEY329053:JEY329254 JOU329053:JOU329254 JYQ329053:JYQ329254 KIM329053:KIM329254 KSI329053:KSI329254 LCE329053:LCE329254 LMA329053:LMA329254 LVW329053:LVW329254 MFS329053:MFS329254 MPO329053:MPO329254 MZK329053:MZK329254 NJG329053:NJG329254 NTC329053:NTC329254 OCY329053:OCY329254 OMU329053:OMU329254 OWQ329053:OWQ329254 PGM329053:PGM329254 PQI329053:PQI329254 QAE329053:QAE329254 QKA329053:QKA329254 QTW329053:QTW329254 RDS329053:RDS329254 RNO329053:RNO329254 RXK329053:RXK329254 SHG329053:SHG329254 SRC329053:SRC329254 TAY329053:TAY329254 TKU329053:TKU329254 TUQ329053:TUQ329254 UEM329053:UEM329254 UOI329053:UOI329254 UYE329053:UYE329254 VIA329053:VIA329254 VRW329053:VRW329254 WBS329053:WBS329254 WLO329053:WLO329254 WVK329053:WVK329254 C394592:C394793 IY394589:IY394790 SU394589:SU394790 ACQ394589:ACQ394790 AMM394589:AMM394790 AWI394589:AWI394790 BGE394589:BGE394790 BQA394589:BQA394790 BZW394589:BZW394790 CJS394589:CJS394790 CTO394589:CTO394790 DDK394589:DDK394790 DNG394589:DNG394790 DXC394589:DXC394790 EGY394589:EGY394790 EQU394589:EQU394790 FAQ394589:FAQ394790 FKM394589:FKM394790 FUI394589:FUI394790 GEE394589:GEE394790 GOA394589:GOA394790 GXW394589:GXW394790 HHS394589:HHS394790 HRO394589:HRO394790 IBK394589:IBK394790 ILG394589:ILG394790 IVC394589:IVC394790 JEY394589:JEY394790 JOU394589:JOU394790 JYQ394589:JYQ394790 KIM394589:KIM394790 KSI394589:KSI394790 LCE394589:LCE394790 LMA394589:LMA394790 LVW394589:LVW394790 MFS394589:MFS394790 MPO394589:MPO394790 MZK394589:MZK394790 NJG394589:NJG394790 NTC394589:NTC394790 OCY394589:OCY394790 OMU394589:OMU394790 OWQ394589:OWQ394790 PGM394589:PGM394790 PQI394589:PQI394790 QAE394589:QAE394790 QKA394589:QKA394790 QTW394589:QTW394790 RDS394589:RDS394790 RNO394589:RNO394790 RXK394589:RXK394790 SHG394589:SHG394790 SRC394589:SRC394790 TAY394589:TAY394790 TKU394589:TKU394790 TUQ394589:TUQ394790 UEM394589:UEM394790 UOI394589:UOI394790 UYE394589:UYE394790 VIA394589:VIA394790 VRW394589:VRW394790 WBS394589:WBS394790 WLO394589:WLO394790 WVK394589:WVK394790 C460128:C460329 IY460125:IY460326 SU460125:SU460326 ACQ460125:ACQ460326 AMM460125:AMM460326 AWI460125:AWI460326 BGE460125:BGE460326 BQA460125:BQA460326 BZW460125:BZW460326 CJS460125:CJS460326 CTO460125:CTO460326 DDK460125:DDK460326 DNG460125:DNG460326 DXC460125:DXC460326 EGY460125:EGY460326 EQU460125:EQU460326 FAQ460125:FAQ460326 FKM460125:FKM460326 FUI460125:FUI460326 GEE460125:GEE460326 GOA460125:GOA460326 GXW460125:GXW460326 HHS460125:HHS460326 HRO460125:HRO460326 IBK460125:IBK460326 ILG460125:ILG460326 IVC460125:IVC460326 JEY460125:JEY460326 JOU460125:JOU460326 JYQ460125:JYQ460326 KIM460125:KIM460326 KSI460125:KSI460326 LCE460125:LCE460326 LMA460125:LMA460326 LVW460125:LVW460326 MFS460125:MFS460326 MPO460125:MPO460326 MZK460125:MZK460326 NJG460125:NJG460326 NTC460125:NTC460326 OCY460125:OCY460326 OMU460125:OMU460326 OWQ460125:OWQ460326 PGM460125:PGM460326 PQI460125:PQI460326 QAE460125:QAE460326 QKA460125:QKA460326 QTW460125:QTW460326 RDS460125:RDS460326 RNO460125:RNO460326 RXK460125:RXK460326 SHG460125:SHG460326 SRC460125:SRC460326 TAY460125:TAY460326 TKU460125:TKU460326 TUQ460125:TUQ460326 UEM460125:UEM460326 UOI460125:UOI460326 UYE460125:UYE460326 VIA460125:VIA460326 VRW460125:VRW460326 WBS460125:WBS460326 WLO460125:WLO460326 WVK460125:WVK460326 C525664:C525865 IY525661:IY525862 SU525661:SU525862 ACQ525661:ACQ525862 AMM525661:AMM525862 AWI525661:AWI525862 BGE525661:BGE525862 BQA525661:BQA525862 BZW525661:BZW525862 CJS525661:CJS525862 CTO525661:CTO525862 DDK525661:DDK525862 DNG525661:DNG525862 DXC525661:DXC525862 EGY525661:EGY525862 EQU525661:EQU525862 FAQ525661:FAQ525862 FKM525661:FKM525862 FUI525661:FUI525862 GEE525661:GEE525862 GOA525661:GOA525862 GXW525661:GXW525862 HHS525661:HHS525862 HRO525661:HRO525862 IBK525661:IBK525862 ILG525661:ILG525862 IVC525661:IVC525862 JEY525661:JEY525862 JOU525661:JOU525862 JYQ525661:JYQ525862 KIM525661:KIM525862 KSI525661:KSI525862 LCE525661:LCE525862 LMA525661:LMA525862 LVW525661:LVW525862 MFS525661:MFS525862 MPO525661:MPO525862 MZK525661:MZK525862 NJG525661:NJG525862 NTC525661:NTC525862 OCY525661:OCY525862 OMU525661:OMU525862 OWQ525661:OWQ525862 PGM525661:PGM525862 PQI525661:PQI525862 QAE525661:QAE525862 QKA525661:QKA525862 QTW525661:QTW525862 RDS525661:RDS525862 RNO525661:RNO525862 RXK525661:RXK525862 SHG525661:SHG525862 SRC525661:SRC525862 TAY525661:TAY525862 TKU525661:TKU525862 TUQ525661:TUQ525862 UEM525661:UEM525862 UOI525661:UOI525862 UYE525661:UYE525862 VIA525661:VIA525862 VRW525661:VRW525862 WBS525661:WBS525862 WLO525661:WLO525862 WVK525661:WVK525862 C591200:C591401 IY591197:IY591398 SU591197:SU591398 ACQ591197:ACQ591398 AMM591197:AMM591398 AWI591197:AWI591398 BGE591197:BGE591398 BQA591197:BQA591398 BZW591197:BZW591398 CJS591197:CJS591398 CTO591197:CTO591398 DDK591197:DDK591398 DNG591197:DNG591398 DXC591197:DXC591398 EGY591197:EGY591398 EQU591197:EQU591398 FAQ591197:FAQ591398 FKM591197:FKM591398 FUI591197:FUI591398 GEE591197:GEE591398 GOA591197:GOA591398 GXW591197:GXW591398 HHS591197:HHS591398 HRO591197:HRO591398 IBK591197:IBK591398 ILG591197:ILG591398 IVC591197:IVC591398 JEY591197:JEY591398 JOU591197:JOU591398 JYQ591197:JYQ591398 KIM591197:KIM591398 KSI591197:KSI591398 LCE591197:LCE591398 LMA591197:LMA591398 LVW591197:LVW591398 MFS591197:MFS591398 MPO591197:MPO591398 MZK591197:MZK591398 NJG591197:NJG591398 NTC591197:NTC591398 OCY591197:OCY591398 OMU591197:OMU591398 OWQ591197:OWQ591398 PGM591197:PGM591398 PQI591197:PQI591398 QAE591197:QAE591398 QKA591197:QKA591398 QTW591197:QTW591398 RDS591197:RDS591398 RNO591197:RNO591398 RXK591197:RXK591398 SHG591197:SHG591398 SRC591197:SRC591398 TAY591197:TAY591398 TKU591197:TKU591398 TUQ591197:TUQ591398 UEM591197:UEM591398 UOI591197:UOI591398 UYE591197:UYE591398 VIA591197:VIA591398 VRW591197:VRW591398 WBS591197:WBS591398 WLO591197:WLO591398 WVK591197:WVK591398 C656736:C656937 IY656733:IY656934 SU656733:SU656934 ACQ656733:ACQ656934 AMM656733:AMM656934 AWI656733:AWI656934 BGE656733:BGE656934 BQA656733:BQA656934 BZW656733:BZW656934 CJS656733:CJS656934 CTO656733:CTO656934 DDK656733:DDK656934 DNG656733:DNG656934 DXC656733:DXC656934 EGY656733:EGY656934 EQU656733:EQU656934 FAQ656733:FAQ656934 FKM656733:FKM656934 FUI656733:FUI656934 GEE656733:GEE656934 GOA656733:GOA656934 GXW656733:GXW656934 HHS656733:HHS656934 HRO656733:HRO656934 IBK656733:IBK656934 ILG656733:ILG656934 IVC656733:IVC656934 JEY656733:JEY656934 JOU656733:JOU656934 JYQ656733:JYQ656934 KIM656733:KIM656934 KSI656733:KSI656934 LCE656733:LCE656934 LMA656733:LMA656934 LVW656733:LVW656934 MFS656733:MFS656934 MPO656733:MPO656934 MZK656733:MZK656934 NJG656733:NJG656934 NTC656733:NTC656934 OCY656733:OCY656934 OMU656733:OMU656934 OWQ656733:OWQ656934 PGM656733:PGM656934 PQI656733:PQI656934 QAE656733:QAE656934 QKA656733:QKA656934 QTW656733:QTW656934 RDS656733:RDS656934 RNO656733:RNO656934 RXK656733:RXK656934 SHG656733:SHG656934 SRC656733:SRC656934 TAY656733:TAY656934 TKU656733:TKU656934 TUQ656733:TUQ656934 UEM656733:UEM656934 UOI656733:UOI656934 UYE656733:UYE656934 VIA656733:VIA656934 VRW656733:VRW656934 WBS656733:WBS656934 WLO656733:WLO656934 WVK656733:WVK656934 C722272:C722473 IY722269:IY722470 SU722269:SU722470 ACQ722269:ACQ722470 AMM722269:AMM722470 AWI722269:AWI722470 BGE722269:BGE722470 BQA722269:BQA722470 BZW722269:BZW722470 CJS722269:CJS722470 CTO722269:CTO722470 DDK722269:DDK722470 DNG722269:DNG722470 DXC722269:DXC722470 EGY722269:EGY722470 EQU722269:EQU722470 FAQ722269:FAQ722470 FKM722269:FKM722470 FUI722269:FUI722470 GEE722269:GEE722470 GOA722269:GOA722470 GXW722269:GXW722470 HHS722269:HHS722470 HRO722269:HRO722470 IBK722269:IBK722470 ILG722269:ILG722470 IVC722269:IVC722470 JEY722269:JEY722470 JOU722269:JOU722470 JYQ722269:JYQ722470 KIM722269:KIM722470 KSI722269:KSI722470 LCE722269:LCE722470 LMA722269:LMA722470 LVW722269:LVW722470 MFS722269:MFS722470 MPO722269:MPO722470 MZK722269:MZK722470 NJG722269:NJG722470 NTC722269:NTC722470 OCY722269:OCY722470 OMU722269:OMU722470 OWQ722269:OWQ722470 PGM722269:PGM722470 PQI722269:PQI722470 QAE722269:QAE722470 QKA722269:QKA722470 QTW722269:QTW722470 RDS722269:RDS722470 RNO722269:RNO722470 RXK722269:RXK722470 SHG722269:SHG722470 SRC722269:SRC722470 TAY722269:TAY722470 TKU722269:TKU722470 TUQ722269:TUQ722470 UEM722269:UEM722470 UOI722269:UOI722470 UYE722269:UYE722470 VIA722269:VIA722470 VRW722269:VRW722470 WBS722269:WBS722470 WLO722269:WLO722470 WVK722269:WVK722470 C787808:C788009 IY787805:IY788006 SU787805:SU788006 ACQ787805:ACQ788006 AMM787805:AMM788006 AWI787805:AWI788006 BGE787805:BGE788006 BQA787805:BQA788006 BZW787805:BZW788006 CJS787805:CJS788006 CTO787805:CTO788006 DDK787805:DDK788006 DNG787805:DNG788006 DXC787805:DXC788006 EGY787805:EGY788006 EQU787805:EQU788006 FAQ787805:FAQ788006 FKM787805:FKM788006 FUI787805:FUI788006 GEE787805:GEE788006 GOA787805:GOA788006 GXW787805:GXW788006 HHS787805:HHS788006 HRO787805:HRO788006 IBK787805:IBK788006 ILG787805:ILG788006 IVC787805:IVC788006 JEY787805:JEY788006 JOU787805:JOU788006 JYQ787805:JYQ788006 KIM787805:KIM788006 KSI787805:KSI788006 LCE787805:LCE788006 LMA787805:LMA788006 LVW787805:LVW788006 MFS787805:MFS788006 MPO787805:MPO788006 MZK787805:MZK788006 NJG787805:NJG788006 NTC787805:NTC788006 OCY787805:OCY788006 OMU787805:OMU788006 OWQ787805:OWQ788006 PGM787805:PGM788006 PQI787805:PQI788006 QAE787805:QAE788006 QKA787805:QKA788006 QTW787805:QTW788006 RDS787805:RDS788006 RNO787805:RNO788006 RXK787805:RXK788006 SHG787805:SHG788006 SRC787805:SRC788006 TAY787805:TAY788006 TKU787805:TKU788006 TUQ787805:TUQ788006 UEM787805:UEM788006 UOI787805:UOI788006 UYE787805:UYE788006 VIA787805:VIA788006 VRW787805:VRW788006 WBS787805:WBS788006 WLO787805:WLO788006 WVK787805:WVK788006 C853344:C853545 IY853341:IY853542 SU853341:SU853542 ACQ853341:ACQ853542 AMM853341:AMM853542 AWI853341:AWI853542 BGE853341:BGE853542 BQA853341:BQA853542 BZW853341:BZW853542 CJS853341:CJS853542 CTO853341:CTO853542 DDK853341:DDK853542 DNG853341:DNG853542 DXC853341:DXC853542 EGY853341:EGY853542 EQU853341:EQU853542 FAQ853341:FAQ853542 FKM853341:FKM853542 FUI853341:FUI853542 GEE853341:GEE853542 GOA853341:GOA853542 GXW853341:GXW853542 HHS853341:HHS853542 HRO853341:HRO853542 IBK853341:IBK853542 ILG853341:ILG853542 IVC853341:IVC853542 JEY853341:JEY853542 JOU853341:JOU853542 JYQ853341:JYQ853542 KIM853341:KIM853542 KSI853341:KSI853542 LCE853341:LCE853542 LMA853341:LMA853542 LVW853341:LVW853542 MFS853341:MFS853542 MPO853341:MPO853542 MZK853341:MZK853542 NJG853341:NJG853542 NTC853341:NTC853542 OCY853341:OCY853542 OMU853341:OMU853542 OWQ853341:OWQ853542 PGM853341:PGM853542 PQI853341:PQI853542 QAE853341:QAE853542 QKA853341:QKA853542 QTW853341:QTW853542 RDS853341:RDS853542 RNO853341:RNO853542 RXK853341:RXK853542 SHG853341:SHG853542 SRC853341:SRC853542 TAY853341:TAY853542 TKU853341:TKU853542 TUQ853341:TUQ853542 UEM853341:UEM853542 UOI853341:UOI853542 UYE853341:UYE853542 VIA853341:VIA853542 VRW853341:VRW853542 WBS853341:WBS853542 WLO853341:WLO853542 WVK853341:WVK853542 C918880:C919081 IY918877:IY919078 SU918877:SU919078 ACQ918877:ACQ919078 AMM918877:AMM919078 AWI918877:AWI919078 BGE918877:BGE919078 BQA918877:BQA919078 BZW918877:BZW919078 CJS918877:CJS919078 CTO918877:CTO919078 DDK918877:DDK919078 DNG918877:DNG919078 DXC918877:DXC919078 EGY918877:EGY919078 EQU918877:EQU919078 FAQ918877:FAQ919078 FKM918877:FKM919078 FUI918877:FUI919078 GEE918877:GEE919078 GOA918877:GOA919078 GXW918877:GXW919078 HHS918877:HHS919078 HRO918877:HRO919078 IBK918877:IBK919078 ILG918877:ILG919078 IVC918877:IVC919078 JEY918877:JEY919078 JOU918877:JOU919078 JYQ918877:JYQ919078 KIM918877:KIM919078 KSI918877:KSI919078 LCE918877:LCE919078 LMA918877:LMA919078 LVW918877:LVW919078 MFS918877:MFS919078 MPO918877:MPO919078 MZK918877:MZK919078 NJG918877:NJG919078 NTC918877:NTC919078 OCY918877:OCY919078 OMU918877:OMU919078 OWQ918877:OWQ919078 PGM918877:PGM919078 PQI918877:PQI919078 QAE918877:QAE919078 QKA918877:QKA919078 QTW918877:QTW919078 RDS918877:RDS919078 RNO918877:RNO919078 RXK918877:RXK919078 SHG918877:SHG919078 SRC918877:SRC919078 TAY918877:TAY919078 TKU918877:TKU919078 TUQ918877:TUQ919078 UEM918877:UEM919078 UOI918877:UOI919078 UYE918877:UYE919078 VIA918877:VIA919078 VRW918877:VRW919078 WBS918877:WBS919078 WLO918877:WLO919078 WVK918877:WVK919078 C984416:C984617 IY984413:IY984614 SU984413:SU984614 ACQ984413:ACQ984614 AMM984413:AMM984614 AWI984413:AWI984614 BGE984413:BGE984614 BQA984413:BQA984614 BZW984413:BZW984614 CJS984413:CJS984614 CTO984413:CTO984614 DDK984413:DDK984614 DNG984413:DNG984614 DXC984413:DXC984614 EGY984413:EGY984614 EQU984413:EQU984614 FAQ984413:FAQ984614 FKM984413:FKM984614 FUI984413:FUI984614 GEE984413:GEE984614 GOA984413:GOA984614 GXW984413:GXW984614 HHS984413:HHS984614 HRO984413:HRO984614 IBK984413:IBK984614 ILG984413:ILG984614 IVC984413:IVC984614 JEY984413:JEY984614 JOU984413:JOU984614 JYQ984413:JYQ984614 KIM984413:KIM984614 KSI984413:KSI984614 LCE984413:LCE984614 LMA984413:LMA984614 LVW984413:LVW984614 MFS984413:MFS984614 MPO984413:MPO984614 MZK984413:MZK984614 NJG984413:NJG984614 NTC984413:NTC984614 OCY984413:OCY984614 OMU984413:OMU984614 OWQ984413:OWQ984614 PGM984413:PGM984614 PQI984413:PQI984614 QAE984413:QAE984614 QKA984413:QKA984614 QTW984413:QTW984614 RDS984413:RDS984614 RNO984413:RNO984614 RXK984413:RXK984614 SHG984413:SHG984614 SRC984413:SRC984614 TAY984413:TAY984614 TKU984413:TKU984614 TUQ984413:TUQ984614 UEM984413:UEM984614 UOI984413:UOI984614 UYE984413:UYE984614 VIA984413:VIA984614 VRW984413:VRW984614 WBS984413:WBS984614 WLO984413:WLO984614 WVK984413:WVK984614 C1866:C1869 IY1863:IY1866 SU1863:SU1866 ACQ1863:ACQ1866 AMM1863:AMM1866 AWI1863:AWI1866 BGE1863:BGE1866 BQA1863:BQA1866 BZW1863:BZW1866 CJS1863:CJS1866 CTO1863:CTO1866 DDK1863:DDK1866 DNG1863:DNG1866 DXC1863:DXC1866 EGY1863:EGY1866 EQU1863:EQU1866 FAQ1863:FAQ1866 FKM1863:FKM1866 FUI1863:FUI1866 GEE1863:GEE1866 GOA1863:GOA1866 GXW1863:GXW1866 HHS1863:HHS1866 HRO1863:HRO1866 IBK1863:IBK1866 ILG1863:ILG1866 IVC1863:IVC1866 JEY1863:JEY1866 JOU1863:JOU1866 JYQ1863:JYQ1866 KIM1863:KIM1866 KSI1863:KSI1866 LCE1863:LCE1866 LMA1863:LMA1866 LVW1863:LVW1866 MFS1863:MFS1866 MPO1863:MPO1866 MZK1863:MZK1866 NJG1863:NJG1866 NTC1863:NTC1866 OCY1863:OCY1866 OMU1863:OMU1866 OWQ1863:OWQ1866 PGM1863:PGM1866 PQI1863:PQI1866 QAE1863:QAE1866 QKA1863:QKA1866 QTW1863:QTW1866 RDS1863:RDS1866 RNO1863:RNO1866 RXK1863:RXK1866 SHG1863:SHG1866 SRC1863:SRC1866 TAY1863:TAY1866 TKU1863:TKU1866 TUQ1863:TUQ1866 UEM1863:UEM1866 UOI1863:UOI1866 UYE1863:UYE1866 VIA1863:VIA1866 VRW1863:VRW1866 WBS1863:WBS1866 WLO1863:WLO1866 WVK1863:WVK1866 C67297:C67300 IY67294:IY67297 SU67294:SU67297 ACQ67294:ACQ67297 AMM67294:AMM67297 AWI67294:AWI67297 BGE67294:BGE67297 BQA67294:BQA67297 BZW67294:BZW67297 CJS67294:CJS67297 CTO67294:CTO67297 DDK67294:DDK67297 DNG67294:DNG67297 DXC67294:DXC67297 EGY67294:EGY67297 EQU67294:EQU67297 FAQ67294:FAQ67297 FKM67294:FKM67297 FUI67294:FUI67297 GEE67294:GEE67297 GOA67294:GOA67297 GXW67294:GXW67297 HHS67294:HHS67297 HRO67294:HRO67297 IBK67294:IBK67297 ILG67294:ILG67297 IVC67294:IVC67297 JEY67294:JEY67297 JOU67294:JOU67297 JYQ67294:JYQ67297 KIM67294:KIM67297 KSI67294:KSI67297 LCE67294:LCE67297 LMA67294:LMA67297 LVW67294:LVW67297 MFS67294:MFS67297 MPO67294:MPO67297 MZK67294:MZK67297 NJG67294:NJG67297 NTC67294:NTC67297 OCY67294:OCY67297 OMU67294:OMU67297 OWQ67294:OWQ67297 PGM67294:PGM67297 PQI67294:PQI67297 QAE67294:QAE67297 QKA67294:QKA67297 QTW67294:QTW67297 RDS67294:RDS67297 RNO67294:RNO67297 RXK67294:RXK67297 SHG67294:SHG67297 SRC67294:SRC67297 TAY67294:TAY67297 TKU67294:TKU67297 TUQ67294:TUQ67297 UEM67294:UEM67297 UOI67294:UOI67297 UYE67294:UYE67297 VIA67294:VIA67297 VRW67294:VRW67297 WBS67294:WBS67297 WLO67294:WLO67297 WVK67294:WVK67297 C132833:C132836 IY132830:IY132833 SU132830:SU132833 ACQ132830:ACQ132833 AMM132830:AMM132833 AWI132830:AWI132833 BGE132830:BGE132833 BQA132830:BQA132833 BZW132830:BZW132833 CJS132830:CJS132833 CTO132830:CTO132833 DDK132830:DDK132833 DNG132830:DNG132833 DXC132830:DXC132833 EGY132830:EGY132833 EQU132830:EQU132833 FAQ132830:FAQ132833 FKM132830:FKM132833 FUI132830:FUI132833 GEE132830:GEE132833 GOA132830:GOA132833 GXW132830:GXW132833 HHS132830:HHS132833 HRO132830:HRO132833 IBK132830:IBK132833 ILG132830:ILG132833 IVC132830:IVC132833 JEY132830:JEY132833 JOU132830:JOU132833 JYQ132830:JYQ132833 KIM132830:KIM132833 KSI132830:KSI132833 LCE132830:LCE132833 LMA132830:LMA132833 LVW132830:LVW132833 MFS132830:MFS132833 MPO132830:MPO132833 MZK132830:MZK132833 NJG132830:NJG132833 NTC132830:NTC132833 OCY132830:OCY132833 OMU132830:OMU132833 OWQ132830:OWQ132833 PGM132830:PGM132833 PQI132830:PQI132833 QAE132830:QAE132833 QKA132830:QKA132833 QTW132830:QTW132833 RDS132830:RDS132833 RNO132830:RNO132833 RXK132830:RXK132833 SHG132830:SHG132833 SRC132830:SRC132833 TAY132830:TAY132833 TKU132830:TKU132833 TUQ132830:TUQ132833 UEM132830:UEM132833 UOI132830:UOI132833 UYE132830:UYE132833 VIA132830:VIA132833 VRW132830:VRW132833 WBS132830:WBS132833 WLO132830:WLO132833 WVK132830:WVK132833 C198369:C198372 IY198366:IY198369 SU198366:SU198369 ACQ198366:ACQ198369 AMM198366:AMM198369 AWI198366:AWI198369 BGE198366:BGE198369 BQA198366:BQA198369 BZW198366:BZW198369 CJS198366:CJS198369 CTO198366:CTO198369 DDK198366:DDK198369 DNG198366:DNG198369 DXC198366:DXC198369 EGY198366:EGY198369 EQU198366:EQU198369 FAQ198366:FAQ198369 FKM198366:FKM198369 FUI198366:FUI198369 GEE198366:GEE198369 GOA198366:GOA198369 GXW198366:GXW198369 HHS198366:HHS198369 HRO198366:HRO198369 IBK198366:IBK198369 ILG198366:ILG198369 IVC198366:IVC198369 JEY198366:JEY198369 JOU198366:JOU198369 JYQ198366:JYQ198369 KIM198366:KIM198369 KSI198366:KSI198369 LCE198366:LCE198369 LMA198366:LMA198369 LVW198366:LVW198369 MFS198366:MFS198369 MPO198366:MPO198369 MZK198366:MZK198369 NJG198366:NJG198369 NTC198366:NTC198369 OCY198366:OCY198369 OMU198366:OMU198369 OWQ198366:OWQ198369 PGM198366:PGM198369 PQI198366:PQI198369 QAE198366:QAE198369 QKA198366:QKA198369 QTW198366:QTW198369 RDS198366:RDS198369 RNO198366:RNO198369 RXK198366:RXK198369 SHG198366:SHG198369 SRC198366:SRC198369 TAY198366:TAY198369 TKU198366:TKU198369 TUQ198366:TUQ198369 UEM198366:UEM198369 UOI198366:UOI198369 UYE198366:UYE198369 VIA198366:VIA198369 VRW198366:VRW198369 WBS198366:WBS198369 WLO198366:WLO198369 WVK198366:WVK198369 C263905:C263908 IY263902:IY263905 SU263902:SU263905 ACQ263902:ACQ263905 AMM263902:AMM263905 AWI263902:AWI263905 BGE263902:BGE263905 BQA263902:BQA263905 BZW263902:BZW263905 CJS263902:CJS263905 CTO263902:CTO263905 DDK263902:DDK263905 DNG263902:DNG263905 DXC263902:DXC263905 EGY263902:EGY263905 EQU263902:EQU263905 FAQ263902:FAQ263905 FKM263902:FKM263905 FUI263902:FUI263905 GEE263902:GEE263905 GOA263902:GOA263905 GXW263902:GXW263905 HHS263902:HHS263905 HRO263902:HRO263905 IBK263902:IBK263905 ILG263902:ILG263905 IVC263902:IVC263905 JEY263902:JEY263905 JOU263902:JOU263905 JYQ263902:JYQ263905 KIM263902:KIM263905 KSI263902:KSI263905 LCE263902:LCE263905 LMA263902:LMA263905 LVW263902:LVW263905 MFS263902:MFS263905 MPO263902:MPO263905 MZK263902:MZK263905 NJG263902:NJG263905 NTC263902:NTC263905 OCY263902:OCY263905 OMU263902:OMU263905 OWQ263902:OWQ263905 PGM263902:PGM263905 PQI263902:PQI263905 QAE263902:QAE263905 QKA263902:QKA263905 QTW263902:QTW263905 RDS263902:RDS263905 RNO263902:RNO263905 RXK263902:RXK263905 SHG263902:SHG263905 SRC263902:SRC263905 TAY263902:TAY263905 TKU263902:TKU263905 TUQ263902:TUQ263905 UEM263902:UEM263905 UOI263902:UOI263905 UYE263902:UYE263905 VIA263902:VIA263905 VRW263902:VRW263905 WBS263902:WBS263905 WLO263902:WLO263905 WVK263902:WVK263905 C329441:C329444 IY329438:IY329441 SU329438:SU329441 ACQ329438:ACQ329441 AMM329438:AMM329441 AWI329438:AWI329441 BGE329438:BGE329441 BQA329438:BQA329441 BZW329438:BZW329441 CJS329438:CJS329441 CTO329438:CTO329441 DDK329438:DDK329441 DNG329438:DNG329441 DXC329438:DXC329441 EGY329438:EGY329441 EQU329438:EQU329441 FAQ329438:FAQ329441 FKM329438:FKM329441 FUI329438:FUI329441 GEE329438:GEE329441 GOA329438:GOA329441 GXW329438:GXW329441 HHS329438:HHS329441 HRO329438:HRO329441 IBK329438:IBK329441 ILG329438:ILG329441 IVC329438:IVC329441 JEY329438:JEY329441 JOU329438:JOU329441 JYQ329438:JYQ329441 KIM329438:KIM329441 KSI329438:KSI329441 LCE329438:LCE329441 LMA329438:LMA329441 LVW329438:LVW329441 MFS329438:MFS329441 MPO329438:MPO329441 MZK329438:MZK329441 NJG329438:NJG329441 NTC329438:NTC329441 OCY329438:OCY329441 OMU329438:OMU329441 OWQ329438:OWQ329441 PGM329438:PGM329441 PQI329438:PQI329441 QAE329438:QAE329441 QKA329438:QKA329441 QTW329438:QTW329441 RDS329438:RDS329441 RNO329438:RNO329441 RXK329438:RXK329441 SHG329438:SHG329441 SRC329438:SRC329441 TAY329438:TAY329441 TKU329438:TKU329441 TUQ329438:TUQ329441 UEM329438:UEM329441 UOI329438:UOI329441 UYE329438:UYE329441 VIA329438:VIA329441 VRW329438:VRW329441 WBS329438:WBS329441 WLO329438:WLO329441 WVK329438:WVK329441 C394977:C394980 IY394974:IY394977 SU394974:SU394977 ACQ394974:ACQ394977 AMM394974:AMM394977 AWI394974:AWI394977 BGE394974:BGE394977 BQA394974:BQA394977 BZW394974:BZW394977 CJS394974:CJS394977 CTO394974:CTO394977 DDK394974:DDK394977 DNG394974:DNG394977 DXC394974:DXC394977 EGY394974:EGY394977 EQU394974:EQU394977 FAQ394974:FAQ394977 FKM394974:FKM394977 FUI394974:FUI394977 GEE394974:GEE394977 GOA394974:GOA394977 GXW394974:GXW394977 HHS394974:HHS394977 HRO394974:HRO394977 IBK394974:IBK394977 ILG394974:ILG394977 IVC394974:IVC394977 JEY394974:JEY394977 JOU394974:JOU394977 JYQ394974:JYQ394977 KIM394974:KIM394977 KSI394974:KSI394977 LCE394974:LCE394977 LMA394974:LMA394977 LVW394974:LVW394977 MFS394974:MFS394977 MPO394974:MPO394977 MZK394974:MZK394977 NJG394974:NJG394977 NTC394974:NTC394977 OCY394974:OCY394977 OMU394974:OMU394977 OWQ394974:OWQ394977 PGM394974:PGM394977 PQI394974:PQI394977 QAE394974:QAE394977 QKA394974:QKA394977 QTW394974:QTW394977 RDS394974:RDS394977 RNO394974:RNO394977 RXK394974:RXK394977 SHG394974:SHG394977 SRC394974:SRC394977 TAY394974:TAY394977 TKU394974:TKU394977 TUQ394974:TUQ394977 UEM394974:UEM394977 UOI394974:UOI394977 UYE394974:UYE394977 VIA394974:VIA394977 VRW394974:VRW394977 WBS394974:WBS394977 WLO394974:WLO394977 WVK394974:WVK394977 C460513:C460516 IY460510:IY460513 SU460510:SU460513 ACQ460510:ACQ460513 AMM460510:AMM460513 AWI460510:AWI460513 BGE460510:BGE460513 BQA460510:BQA460513 BZW460510:BZW460513 CJS460510:CJS460513 CTO460510:CTO460513 DDK460510:DDK460513 DNG460510:DNG460513 DXC460510:DXC460513 EGY460510:EGY460513 EQU460510:EQU460513 FAQ460510:FAQ460513 FKM460510:FKM460513 FUI460510:FUI460513 GEE460510:GEE460513 GOA460510:GOA460513 GXW460510:GXW460513 HHS460510:HHS460513 HRO460510:HRO460513 IBK460510:IBK460513 ILG460510:ILG460513 IVC460510:IVC460513 JEY460510:JEY460513 JOU460510:JOU460513 JYQ460510:JYQ460513 KIM460510:KIM460513 KSI460510:KSI460513 LCE460510:LCE460513 LMA460510:LMA460513 LVW460510:LVW460513 MFS460510:MFS460513 MPO460510:MPO460513 MZK460510:MZK460513 NJG460510:NJG460513 NTC460510:NTC460513 OCY460510:OCY460513 OMU460510:OMU460513 OWQ460510:OWQ460513 PGM460510:PGM460513 PQI460510:PQI460513 QAE460510:QAE460513 QKA460510:QKA460513 QTW460510:QTW460513 RDS460510:RDS460513 RNO460510:RNO460513 RXK460510:RXK460513 SHG460510:SHG460513 SRC460510:SRC460513 TAY460510:TAY460513 TKU460510:TKU460513 TUQ460510:TUQ460513 UEM460510:UEM460513 UOI460510:UOI460513 UYE460510:UYE460513 VIA460510:VIA460513 VRW460510:VRW460513 WBS460510:WBS460513 WLO460510:WLO460513 WVK460510:WVK460513 C526049:C526052 IY526046:IY526049 SU526046:SU526049 ACQ526046:ACQ526049 AMM526046:AMM526049 AWI526046:AWI526049 BGE526046:BGE526049 BQA526046:BQA526049 BZW526046:BZW526049 CJS526046:CJS526049 CTO526046:CTO526049 DDK526046:DDK526049 DNG526046:DNG526049 DXC526046:DXC526049 EGY526046:EGY526049 EQU526046:EQU526049 FAQ526046:FAQ526049 FKM526046:FKM526049 FUI526046:FUI526049 GEE526046:GEE526049 GOA526046:GOA526049 GXW526046:GXW526049 HHS526046:HHS526049 HRO526046:HRO526049 IBK526046:IBK526049 ILG526046:ILG526049 IVC526046:IVC526049 JEY526046:JEY526049 JOU526046:JOU526049 JYQ526046:JYQ526049 KIM526046:KIM526049 KSI526046:KSI526049 LCE526046:LCE526049 LMA526046:LMA526049 LVW526046:LVW526049 MFS526046:MFS526049 MPO526046:MPO526049 MZK526046:MZK526049 NJG526046:NJG526049 NTC526046:NTC526049 OCY526046:OCY526049 OMU526046:OMU526049 OWQ526046:OWQ526049 PGM526046:PGM526049 PQI526046:PQI526049 QAE526046:QAE526049 QKA526046:QKA526049 QTW526046:QTW526049 RDS526046:RDS526049 RNO526046:RNO526049 RXK526046:RXK526049 SHG526046:SHG526049 SRC526046:SRC526049 TAY526046:TAY526049 TKU526046:TKU526049 TUQ526046:TUQ526049 UEM526046:UEM526049 UOI526046:UOI526049 UYE526046:UYE526049 VIA526046:VIA526049 VRW526046:VRW526049 WBS526046:WBS526049 WLO526046:WLO526049 WVK526046:WVK526049 C591585:C591588 IY591582:IY591585 SU591582:SU591585 ACQ591582:ACQ591585 AMM591582:AMM591585 AWI591582:AWI591585 BGE591582:BGE591585 BQA591582:BQA591585 BZW591582:BZW591585 CJS591582:CJS591585 CTO591582:CTO591585 DDK591582:DDK591585 DNG591582:DNG591585 DXC591582:DXC591585 EGY591582:EGY591585 EQU591582:EQU591585 FAQ591582:FAQ591585 FKM591582:FKM591585 FUI591582:FUI591585 GEE591582:GEE591585 GOA591582:GOA591585 GXW591582:GXW591585 HHS591582:HHS591585 HRO591582:HRO591585 IBK591582:IBK591585 ILG591582:ILG591585 IVC591582:IVC591585 JEY591582:JEY591585 JOU591582:JOU591585 JYQ591582:JYQ591585 KIM591582:KIM591585 KSI591582:KSI591585 LCE591582:LCE591585 LMA591582:LMA591585 LVW591582:LVW591585 MFS591582:MFS591585 MPO591582:MPO591585 MZK591582:MZK591585 NJG591582:NJG591585 NTC591582:NTC591585 OCY591582:OCY591585 OMU591582:OMU591585 OWQ591582:OWQ591585 PGM591582:PGM591585 PQI591582:PQI591585 QAE591582:QAE591585 QKA591582:QKA591585 QTW591582:QTW591585 RDS591582:RDS591585 RNO591582:RNO591585 RXK591582:RXK591585 SHG591582:SHG591585 SRC591582:SRC591585 TAY591582:TAY591585 TKU591582:TKU591585 TUQ591582:TUQ591585 UEM591582:UEM591585 UOI591582:UOI591585 UYE591582:UYE591585 VIA591582:VIA591585 VRW591582:VRW591585 WBS591582:WBS591585 WLO591582:WLO591585 WVK591582:WVK591585 C657121:C657124 IY657118:IY657121 SU657118:SU657121 ACQ657118:ACQ657121 AMM657118:AMM657121 AWI657118:AWI657121 BGE657118:BGE657121 BQA657118:BQA657121 BZW657118:BZW657121 CJS657118:CJS657121 CTO657118:CTO657121 DDK657118:DDK657121 DNG657118:DNG657121 DXC657118:DXC657121 EGY657118:EGY657121 EQU657118:EQU657121 FAQ657118:FAQ657121 FKM657118:FKM657121 FUI657118:FUI657121 GEE657118:GEE657121 GOA657118:GOA657121 GXW657118:GXW657121 HHS657118:HHS657121 HRO657118:HRO657121 IBK657118:IBK657121 ILG657118:ILG657121 IVC657118:IVC657121 JEY657118:JEY657121 JOU657118:JOU657121 JYQ657118:JYQ657121 KIM657118:KIM657121 KSI657118:KSI657121 LCE657118:LCE657121 LMA657118:LMA657121 LVW657118:LVW657121 MFS657118:MFS657121 MPO657118:MPO657121 MZK657118:MZK657121 NJG657118:NJG657121 NTC657118:NTC657121 OCY657118:OCY657121 OMU657118:OMU657121 OWQ657118:OWQ657121 PGM657118:PGM657121 PQI657118:PQI657121 QAE657118:QAE657121 QKA657118:QKA657121 QTW657118:QTW657121 RDS657118:RDS657121 RNO657118:RNO657121 RXK657118:RXK657121 SHG657118:SHG657121 SRC657118:SRC657121 TAY657118:TAY657121 TKU657118:TKU657121 TUQ657118:TUQ657121 UEM657118:UEM657121 UOI657118:UOI657121 UYE657118:UYE657121 VIA657118:VIA657121 VRW657118:VRW657121 WBS657118:WBS657121 WLO657118:WLO657121 WVK657118:WVK657121 C722657:C722660 IY722654:IY722657 SU722654:SU722657 ACQ722654:ACQ722657 AMM722654:AMM722657 AWI722654:AWI722657 BGE722654:BGE722657 BQA722654:BQA722657 BZW722654:BZW722657 CJS722654:CJS722657 CTO722654:CTO722657 DDK722654:DDK722657 DNG722654:DNG722657 DXC722654:DXC722657 EGY722654:EGY722657 EQU722654:EQU722657 FAQ722654:FAQ722657 FKM722654:FKM722657 FUI722654:FUI722657 GEE722654:GEE722657 GOA722654:GOA722657 GXW722654:GXW722657 HHS722654:HHS722657 HRO722654:HRO722657 IBK722654:IBK722657 ILG722654:ILG722657 IVC722654:IVC722657 JEY722654:JEY722657 JOU722654:JOU722657 JYQ722654:JYQ722657 KIM722654:KIM722657 KSI722654:KSI722657 LCE722654:LCE722657 LMA722654:LMA722657 LVW722654:LVW722657 MFS722654:MFS722657 MPO722654:MPO722657 MZK722654:MZK722657 NJG722654:NJG722657 NTC722654:NTC722657 OCY722654:OCY722657 OMU722654:OMU722657 OWQ722654:OWQ722657 PGM722654:PGM722657 PQI722654:PQI722657 QAE722654:QAE722657 QKA722654:QKA722657 QTW722654:QTW722657 RDS722654:RDS722657 RNO722654:RNO722657 RXK722654:RXK722657 SHG722654:SHG722657 SRC722654:SRC722657 TAY722654:TAY722657 TKU722654:TKU722657 TUQ722654:TUQ722657 UEM722654:UEM722657 UOI722654:UOI722657 UYE722654:UYE722657 VIA722654:VIA722657 VRW722654:VRW722657 WBS722654:WBS722657 WLO722654:WLO722657 WVK722654:WVK722657 C788193:C788196 IY788190:IY788193 SU788190:SU788193 ACQ788190:ACQ788193 AMM788190:AMM788193 AWI788190:AWI788193 BGE788190:BGE788193 BQA788190:BQA788193 BZW788190:BZW788193 CJS788190:CJS788193 CTO788190:CTO788193 DDK788190:DDK788193 DNG788190:DNG788193 DXC788190:DXC788193 EGY788190:EGY788193 EQU788190:EQU788193 FAQ788190:FAQ788193 FKM788190:FKM788193 FUI788190:FUI788193 GEE788190:GEE788193 GOA788190:GOA788193 GXW788190:GXW788193 HHS788190:HHS788193 HRO788190:HRO788193 IBK788190:IBK788193 ILG788190:ILG788193 IVC788190:IVC788193 JEY788190:JEY788193 JOU788190:JOU788193 JYQ788190:JYQ788193 KIM788190:KIM788193 KSI788190:KSI788193 LCE788190:LCE788193 LMA788190:LMA788193 LVW788190:LVW788193 MFS788190:MFS788193 MPO788190:MPO788193 MZK788190:MZK788193 NJG788190:NJG788193 NTC788190:NTC788193 OCY788190:OCY788193 OMU788190:OMU788193 OWQ788190:OWQ788193 PGM788190:PGM788193 PQI788190:PQI788193 QAE788190:QAE788193 QKA788190:QKA788193 QTW788190:QTW788193 RDS788190:RDS788193 RNO788190:RNO788193 RXK788190:RXK788193 SHG788190:SHG788193 SRC788190:SRC788193 TAY788190:TAY788193 TKU788190:TKU788193 TUQ788190:TUQ788193 UEM788190:UEM788193 UOI788190:UOI788193 UYE788190:UYE788193 VIA788190:VIA788193 VRW788190:VRW788193 WBS788190:WBS788193 WLO788190:WLO788193 WVK788190:WVK788193 C853729:C853732 IY853726:IY853729 SU853726:SU853729 ACQ853726:ACQ853729 AMM853726:AMM853729 AWI853726:AWI853729 BGE853726:BGE853729 BQA853726:BQA853729 BZW853726:BZW853729 CJS853726:CJS853729 CTO853726:CTO853729 DDK853726:DDK853729 DNG853726:DNG853729 DXC853726:DXC853729 EGY853726:EGY853729 EQU853726:EQU853729 FAQ853726:FAQ853729 FKM853726:FKM853729 FUI853726:FUI853729 GEE853726:GEE853729 GOA853726:GOA853729 GXW853726:GXW853729 HHS853726:HHS853729 HRO853726:HRO853729 IBK853726:IBK853729 ILG853726:ILG853729 IVC853726:IVC853729 JEY853726:JEY853729 JOU853726:JOU853729 JYQ853726:JYQ853729 KIM853726:KIM853729 KSI853726:KSI853729 LCE853726:LCE853729 LMA853726:LMA853729 LVW853726:LVW853729 MFS853726:MFS853729 MPO853726:MPO853729 MZK853726:MZK853729 NJG853726:NJG853729 NTC853726:NTC853729 OCY853726:OCY853729 OMU853726:OMU853729 OWQ853726:OWQ853729 PGM853726:PGM853729 PQI853726:PQI853729 QAE853726:QAE853729 QKA853726:QKA853729 QTW853726:QTW853729 RDS853726:RDS853729 RNO853726:RNO853729 RXK853726:RXK853729 SHG853726:SHG853729 SRC853726:SRC853729 TAY853726:TAY853729 TKU853726:TKU853729 TUQ853726:TUQ853729 UEM853726:UEM853729 UOI853726:UOI853729 UYE853726:UYE853729 VIA853726:VIA853729 VRW853726:VRW853729 WBS853726:WBS853729 WLO853726:WLO853729 WVK853726:WVK853729 C919265:C919268 IY919262:IY919265 SU919262:SU919265 ACQ919262:ACQ919265 AMM919262:AMM919265 AWI919262:AWI919265 BGE919262:BGE919265 BQA919262:BQA919265 BZW919262:BZW919265 CJS919262:CJS919265 CTO919262:CTO919265 DDK919262:DDK919265 DNG919262:DNG919265 DXC919262:DXC919265 EGY919262:EGY919265 EQU919262:EQU919265 FAQ919262:FAQ919265 FKM919262:FKM919265 FUI919262:FUI919265 GEE919262:GEE919265 GOA919262:GOA919265 GXW919262:GXW919265 HHS919262:HHS919265 HRO919262:HRO919265 IBK919262:IBK919265 ILG919262:ILG919265 IVC919262:IVC919265 JEY919262:JEY919265 JOU919262:JOU919265 JYQ919262:JYQ919265 KIM919262:KIM919265 KSI919262:KSI919265 LCE919262:LCE919265 LMA919262:LMA919265 LVW919262:LVW919265 MFS919262:MFS919265 MPO919262:MPO919265 MZK919262:MZK919265 NJG919262:NJG919265 NTC919262:NTC919265 OCY919262:OCY919265 OMU919262:OMU919265 OWQ919262:OWQ919265 PGM919262:PGM919265 PQI919262:PQI919265 QAE919262:QAE919265 QKA919262:QKA919265 QTW919262:QTW919265 RDS919262:RDS919265 RNO919262:RNO919265 RXK919262:RXK919265 SHG919262:SHG919265 SRC919262:SRC919265 TAY919262:TAY919265 TKU919262:TKU919265 TUQ919262:TUQ919265 UEM919262:UEM919265 UOI919262:UOI919265 UYE919262:UYE919265 VIA919262:VIA919265 VRW919262:VRW919265 WBS919262:WBS919265 WLO919262:WLO919265 WVK919262:WVK919265 C984801:C984804 IY984798:IY984801 SU984798:SU984801 ACQ984798:ACQ984801 AMM984798:AMM984801 AWI984798:AWI984801 BGE984798:BGE984801 BQA984798:BQA984801 BZW984798:BZW984801 CJS984798:CJS984801 CTO984798:CTO984801 DDK984798:DDK984801 DNG984798:DNG984801 DXC984798:DXC984801 EGY984798:EGY984801 EQU984798:EQU984801 FAQ984798:FAQ984801 FKM984798:FKM984801 FUI984798:FUI984801 GEE984798:GEE984801 GOA984798:GOA984801 GXW984798:GXW984801 HHS984798:HHS984801 HRO984798:HRO984801 IBK984798:IBK984801 ILG984798:ILG984801 IVC984798:IVC984801 JEY984798:JEY984801 JOU984798:JOU984801 JYQ984798:JYQ984801 KIM984798:KIM984801 KSI984798:KSI984801 LCE984798:LCE984801 LMA984798:LMA984801 LVW984798:LVW984801 MFS984798:MFS984801 MPO984798:MPO984801 MZK984798:MZK984801 NJG984798:NJG984801 NTC984798:NTC984801 OCY984798:OCY984801 OMU984798:OMU984801 OWQ984798:OWQ984801 PGM984798:PGM984801 PQI984798:PQI984801 QAE984798:QAE984801 QKA984798:QKA984801 QTW984798:QTW984801 RDS984798:RDS984801 RNO984798:RNO984801 RXK984798:RXK984801 SHG984798:SHG984801 SRC984798:SRC984801 TAY984798:TAY984801 TKU984798:TKU984801 TUQ984798:TUQ984801 UEM984798:UEM984801 UOI984798:UOI984801 UYE984798:UYE984801 VIA984798:VIA984801 VRW984798:VRW984801 WBS984798:WBS984801 WLO984798:WLO984801 WVK984798:WVK984801 C67154:C67292 IY67151:IY67289 SU67151:SU67289 ACQ67151:ACQ67289 AMM67151:AMM67289 AWI67151:AWI67289 BGE67151:BGE67289 BQA67151:BQA67289 BZW67151:BZW67289 CJS67151:CJS67289 CTO67151:CTO67289 DDK67151:DDK67289 DNG67151:DNG67289 DXC67151:DXC67289 EGY67151:EGY67289 EQU67151:EQU67289 FAQ67151:FAQ67289 FKM67151:FKM67289 FUI67151:FUI67289 GEE67151:GEE67289 GOA67151:GOA67289 GXW67151:GXW67289 HHS67151:HHS67289 HRO67151:HRO67289 IBK67151:IBK67289 ILG67151:ILG67289 IVC67151:IVC67289 JEY67151:JEY67289 JOU67151:JOU67289 JYQ67151:JYQ67289 KIM67151:KIM67289 KSI67151:KSI67289 LCE67151:LCE67289 LMA67151:LMA67289 LVW67151:LVW67289 MFS67151:MFS67289 MPO67151:MPO67289 MZK67151:MZK67289 NJG67151:NJG67289 NTC67151:NTC67289 OCY67151:OCY67289 OMU67151:OMU67289 OWQ67151:OWQ67289 PGM67151:PGM67289 PQI67151:PQI67289 QAE67151:QAE67289 QKA67151:QKA67289 QTW67151:QTW67289 RDS67151:RDS67289 RNO67151:RNO67289 RXK67151:RXK67289 SHG67151:SHG67289 SRC67151:SRC67289 TAY67151:TAY67289 TKU67151:TKU67289 TUQ67151:TUQ67289 UEM67151:UEM67289 UOI67151:UOI67289 UYE67151:UYE67289 VIA67151:VIA67289 VRW67151:VRW67289 WBS67151:WBS67289 WLO67151:WLO67289 WVK67151:WVK67289 C132690:C132828 IY132687:IY132825 SU132687:SU132825 ACQ132687:ACQ132825 AMM132687:AMM132825 AWI132687:AWI132825 BGE132687:BGE132825 BQA132687:BQA132825 BZW132687:BZW132825 CJS132687:CJS132825 CTO132687:CTO132825 DDK132687:DDK132825 DNG132687:DNG132825 DXC132687:DXC132825 EGY132687:EGY132825 EQU132687:EQU132825 FAQ132687:FAQ132825 FKM132687:FKM132825 FUI132687:FUI132825 GEE132687:GEE132825 GOA132687:GOA132825 GXW132687:GXW132825 HHS132687:HHS132825 HRO132687:HRO132825 IBK132687:IBK132825 ILG132687:ILG132825 IVC132687:IVC132825 JEY132687:JEY132825 JOU132687:JOU132825 JYQ132687:JYQ132825 KIM132687:KIM132825 KSI132687:KSI132825 LCE132687:LCE132825 LMA132687:LMA132825 LVW132687:LVW132825 MFS132687:MFS132825 MPO132687:MPO132825 MZK132687:MZK132825 NJG132687:NJG132825 NTC132687:NTC132825 OCY132687:OCY132825 OMU132687:OMU132825 OWQ132687:OWQ132825 PGM132687:PGM132825 PQI132687:PQI132825 QAE132687:QAE132825 QKA132687:QKA132825 QTW132687:QTW132825 RDS132687:RDS132825 RNO132687:RNO132825 RXK132687:RXK132825 SHG132687:SHG132825 SRC132687:SRC132825 TAY132687:TAY132825 TKU132687:TKU132825 TUQ132687:TUQ132825 UEM132687:UEM132825 UOI132687:UOI132825 UYE132687:UYE132825 VIA132687:VIA132825 VRW132687:VRW132825 WBS132687:WBS132825 WLO132687:WLO132825 WVK132687:WVK132825 C198226:C198364 IY198223:IY198361 SU198223:SU198361 ACQ198223:ACQ198361 AMM198223:AMM198361 AWI198223:AWI198361 BGE198223:BGE198361 BQA198223:BQA198361 BZW198223:BZW198361 CJS198223:CJS198361 CTO198223:CTO198361 DDK198223:DDK198361 DNG198223:DNG198361 DXC198223:DXC198361 EGY198223:EGY198361 EQU198223:EQU198361 FAQ198223:FAQ198361 FKM198223:FKM198361 FUI198223:FUI198361 GEE198223:GEE198361 GOA198223:GOA198361 GXW198223:GXW198361 HHS198223:HHS198361 HRO198223:HRO198361 IBK198223:IBK198361 ILG198223:ILG198361 IVC198223:IVC198361 JEY198223:JEY198361 JOU198223:JOU198361 JYQ198223:JYQ198361 KIM198223:KIM198361 KSI198223:KSI198361 LCE198223:LCE198361 LMA198223:LMA198361 LVW198223:LVW198361 MFS198223:MFS198361 MPO198223:MPO198361 MZK198223:MZK198361 NJG198223:NJG198361 NTC198223:NTC198361 OCY198223:OCY198361 OMU198223:OMU198361 OWQ198223:OWQ198361 PGM198223:PGM198361 PQI198223:PQI198361 QAE198223:QAE198361 QKA198223:QKA198361 QTW198223:QTW198361 RDS198223:RDS198361 RNO198223:RNO198361 RXK198223:RXK198361 SHG198223:SHG198361 SRC198223:SRC198361 TAY198223:TAY198361 TKU198223:TKU198361 TUQ198223:TUQ198361 UEM198223:UEM198361 UOI198223:UOI198361 UYE198223:UYE198361 VIA198223:VIA198361 VRW198223:VRW198361 WBS198223:WBS198361 WLO198223:WLO198361 WVK198223:WVK198361 C263762:C263900 IY263759:IY263897 SU263759:SU263897 ACQ263759:ACQ263897 AMM263759:AMM263897 AWI263759:AWI263897 BGE263759:BGE263897 BQA263759:BQA263897 BZW263759:BZW263897 CJS263759:CJS263897 CTO263759:CTO263897 DDK263759:DDK263897 DNG263759:DNG263897 DXC263759:DXC263897 EGY263759:EGY263897 EQU263759:EQU263897 FAQ263759:FAQ263897 FKM263759:FKM263897 FUI263759:FUI263897 GEE263759:GEE263897 GOA263759:GOA263897 GXW263759:GXW263897 HHS263759:HHS263897 HRO263759:HRO263897 IBK263759:IBK263897 ILG263759:ILG263897 IVC263759:IVC263897 JEY263759:JEY263897 JOU263759:JOU263897 JYQ263759:JYQ263897 KIM263759:KIM263897 KSI263759:KSI263897 LCE263759:LCE263897 LMA263759:LMA263897 LVW263759:LVW263897 MFS263759:MFS263897 MPO263759:MPO263897 MZK263759:MZK263897 NJG263759:NJG263897 NTC263759:NTC263897 OCY263759:OCY263897 OMU263759:OMU263897 OWQ263759:OWQ263897 PGM263759:PGM263897 PQI263759:PQI263897 QAE263759:QAE263897 QKA263759:QKA263897 QTW263759:QTW263897 RDS263759:RDS263897 RNO263759:RNO263897 RXK263759:RXK263897 SHG263759:SHG263897 SRC263759:SRC263897 TAY263759:TAY263897 TKU263759:TKU263897 TUQ263759:TUQ263897 UEM263759:UEM263897 UOI263759:UOI263897 UYE263759:UYE263897 VIA263759:VIA263897 VRW263759:VRW263897 WBS263759:WBS263897 WLO263759:WLO263897 WVK263759:WVK263897 C329298:C329436 IY329295:IY329433 SU329295:SU329433 ACQ329295:ACQ329433 AMM329295:AMM329433 AWI329295:AWI329433 BGE329295:BGE329433 BQA329295:BQA329433 BZW329295:BZW329433 CJS329295:CJS329433 CTO329295:CTO329433 DDK329295:DDK329433 DNG329295:DNG329433 DXC329295:DXC329433 EGY329295:EGY329433 EQU329295:EQU329433 FAQ329295:FAQ329433 FKM329295:FKM329433 FUI329295:FUI329433 GEE329295:GEE329433 GOA329295:GOA329433 GXW329295:GXW329433 HHS329295:HHS329433 HRO329295:HRO329433 IBK329295:IBK329433 ILG329295:ILG329433 IVC329295:IVC329433 JEY329295:JEY329433 JOU329295:JOU329433 JYQ329295:JYQ329433 KIM329295:KIM329433 KSI329295:KSI329433 LCE329295:LCE329433 LMA329295:LMA329433 LVW329295:LVW329433 MFS329295:MFS329433 MPO329295:MPO329433 MZK329295:MZK329433 NJG329295:NJG329433 NTC329295:NTC329433 OCY329295:OCY329433 OMU329295:OMU329433 OWQ329295:OWQ329433 PGM329295:PGM329433 PQI329295:PQI329433 QAE329295:QAE329433 QKA329295:QKA329433 QTW329295:QTW329433 RDS329295:RDS329433 RNO329295:RNO329433 RXK329295:RXK329433 SHG329295:SHG329433 SRC329295:SRC329433 TAY329295:TAY329433 TKU329295:TKU329433 TUQ329295:TUQ329433 UEM329295:UEM329433 UOI329295:UOI329433 UYE329295:UYE329433 VIA329295:VIA329433 VRW329295:VRW329433 WBS329295:WBS329433 WLO329295:WLO329433 WVK329295:WVK329433 C394834:C394972 IY394831:IY394969 SU394831:SU394969 ACQ394831:ACQ394969 AMM394831:AMM394969 AWI394831:AWI394969 BGE394831:BGE394969 BQA394831:BQA394969 BZW394831:BZW394969 CJS394831:CJS394969 CTO394831:CTO394969 DDK394831:DDK394969 DNG394831:DNG394969 DXC394831:DXC394969 EGY394831:EGY394969 EQU394831:EQU394969 FAQ394831:FAQ394969 FKM394831:FKM394969 FUI394831:FUI394969 GEE394831:GEE394969 GOA394831:GOA394969 GXW394831:GXW394969 HHS394831:HHS394969 HRO394831:HRO394969 IBK394831:IBK394969 ILG394831:ILG394969 IVC394831:IVC394969 JEY394831:JEY394969 JOU394831:JOU394969 JYQ394831:JYQ394969 KIM394831:KIM394969 KSI394831:KSI394969 LCE394831:LCE394969 LMA394831:LMA394969 LVW394831:LVW394969 MFS394831:MFS394969 MPO394831:MPO394969 MZK394831:MZK394969 NJG394831:NJG394969 NTC394831:NTC394969 OCY394831:OCY394969 OMU394831:OMU394969 OWQ394831:OWQ394969 PGM394831:PGM394969 PQI394831:PQI394969 QAE394831:QAE394969 QKA394831:QKA394969 QTW394831:QTW394969 RDS394831:RDS394969 RNO394831:RNO394969 RXK394831:RXK394969 SHG394831:SHG394969 SRC394831:SRC394969 TAY394831:TAY394969 TKU394831:TKU394969 TUQ394831:TUQ394969 UEM394831:UEM394969 UOI394831:UOI394969 UYE394831:UYE394969 VIA394831:VIA394969 VRW394831:VRW394969 WBS394831:WBS394969 WLO394831:WLO394969 WVK394831:WVK394969 C460370:C460508 IY460367:IY460505 SU460367:SU460505 ACQ460367:ACQ460505 AMM460367:AMM460505 AWI460367:AWI460505 BGE460367:BGE460505 BQA460367:BQA460505 BZW460367:BZW460505 CJS460367:CJS460505 CTO460367:CTO460505 DDK460367:DDK460505 DNG460367:DNG460505 DXC460367:DXC460505 EGY460367:EGY460505 EQU460367:EQU460505 FAQ460367:FAQ460505 FKM460367:FKM460505 FUI460367:FUI460505 GEE460367:GEE460505 GOA460367:GOA460505 GXW460367:GXW460505 HHS460367:HHS460505 HRO460367:HRO460505 IBK460367:IBK460505 ILG460367:ILG460505 IVC460367:IVC460505 JEY460367:JEY460505 JOU460367:JOU460505 JYQ460367:JYQ460505 KIM460367:KIM460505 KSI460367:KSI460505 LCE460367:LCE460505 LMA460367:LMA460505 LVW460367:LVW460505 MFS460367:MFS460505 MPO460367:MPO460505 MZK460367:MZK460505 NJG460367:NJG460505 NTC460367:NTC460505 OCY460367:OCY460505 OMU460367:OMU460505 OWQ460367:OWQ460505 PGM460367:PGM460505 PQI460367:PQI460505 QAE460367:QAE460505 QKA460367:QKA460505 QTW460367:QTW460505 RDS460367:RDS460505 RNO460367:RNO460505 RXK460367:RXK460505 SHG460367:SHG460505 SRC460367:SRC460505 TAY460367:TAY460505 TKU460367:TKU460505 TUQ460367:TUQ460505 UEM460367:UEM460505 UOI460367:UOI460505 UYE460367:UYE460505 VIA460367:VIA460505 VRW460367:VRW460505 WBS460367:WBS460505 WLO460367:WLO460505 WVK460367:WVK460505 C525906:C526044 IY525903:IY526041 SU525903:SU526041 ACQ525903:ACQ526041 AMM525903:AMM526041 AWI525903:AWI526041 BGE525903:BGE526041 BQA525903:BQA526041 BZW525903:BZW526041 CJS525903:CJS526041 CTO525903:CTO526041 DDK525903:DDK526041 DNG525903:DNG526041 DXC525903:DXC526041 EGY525903:EGY526041 EQU525903:EQU526041 FAQ525903:FAQ526041 FKM525903:FKM526041 FUI525903:FUI526041 GEE525903:GEE526041 GOA525903:GOA526041 GXW525903:GXW526041 HHS525903:HHS526041 HRO525903:HRO526041 IBK525903:IBK526041 ILG525903:ILG526041 IVC525903:IVC526041 JEY525903:JEY526041 JOU525903:JOU526041 JYQ525903:JYQ526041 KIM525903:KIM526041 KSI525903:KSI526041 LCE525903:LCE526041 LMA525903:LMA526041 LVW525903:LVW526041 MFS525903:MFS526041 MPO525903:MPO526041 MZK525903:MZK526041 NJG525903:NJG526041 NTC525903:NTC526041 OCY525903:OCY526041 OMU525903:OMU526041 OWQ525903:OWQ526041 PGM525903:PGM526041 PQI525903:PQI526041 QAE525903:QAE526041 QKA525903:QKA526041 QTW525903:QTW526041 RDS525903:RDS526041 RNO525903:RNO526041 RXK525903:RXK526041 SHG525903:SHG526041 SRC525903:SRC526041 TAY525903:TAY526041 TKU525903:TKU526041 TUQ525903:TUQ526041 UEM525903:UEM526041 UOI525903:UOI526041 UYE525903:UYE526041 VIA525903:VIA526041 VRW525903:VRW526041 WBS525903:WBS526041 WLO525903:WLO526041 WVK525903:WVK526041 C591442:C591580 IY591439:IY591577 SU591439:SU591577 ACQ591439:ACQ591577 AMM591439:AMM591577 AWI591439:AWI591577 BGE591439:BGE591577 BQA591439:BQA591577 BZW591439:BZW591577 CJS591439:CJS591577 CTO591439:CTO591577 DDK591439:DDK591577 DNG591439:DNG591577 DXC591439:DXC591577 EGY591439:EGY591577 EQU591439:EQU591577 FAQ591439:FAQ591577 FKM591439:FKM591577 FUI591439:FUI591577 GEE591439:GEE591577 GOA591439:GOA591577 GXW591439:GXW591577 HHS591439:HHS591577 HRO591439:HRO591577 IBK591439:IBK591577 ILG591439:ILG591577 IVC591439:IVC591577 JEY591439:JEY591577 JOU591439:JOU591577 JYQ591439:JYQ591577 KIM591439:KIM591577 KSI591439:KSI591577 LCE591439:LCE591577 LMA591439:LMA591577 LVW591439:LVW591577 MFS591439:MFS591577 MPO591439:MPO591577 MZK591439:MZK591577 NJG591439:NJG591577 NTC591439:NTC591577 OCY591439:OCY591577 OMU591439:OMU591577 OWQ591439:OWQ591577 PGM591439:PGM591577 PQI591439:PQI591577 QAE591439:QAE591577 QKA591439:QKA591577 QTW591439:QTW591577 RDS591439:RDS591577 RNO591439:RNO591577 RXK591439:RXK591577 SHG591439:SHG591577 SRC591439:SRC591577 TAY591439:TAY591577 TKU591439:TKU591577 TUQ591439:TUQ591577 UEM591439:UEM591577 UOI591439:UOI591577 UYE591439:UYE591577 VIA591439:VIA591577 VRW591439:VRW591577 WBS591439:WBS591577 WLO591439:WLO591577 WVK591439:WVK591577 C656978:C657116 IY656975:IY657113 SU656975:SU657113 ACQ656975:ACQ657113 AMM656975:AMM657113 AWI656975:AWI657113 BGE656975:BGE657113 BQA656975:BQA657113 BZW656975:BZW657113 CJS656975:CJS657113 CTO656975:CTO657113 DDK656975:DDK657113 DNG656975:DNG657113 DXC656975:DXC657113 EGY656975:EGY657113 EQU656975:EQU657113 FAQ656975:FAQ657113 FKM656975:FKM657113 FUI656975:FUI657113 GEE656975:GEE657113 GOA656975:GOA657113 GXW656975:GXW657113 HHS656975:HHS657113 HRO656975:HRO657113 IBK656975:IBK657113 ILG656975:ILG657113 IVC656975:IVC657113 JEY656975:JEY657113 JOU656975:JOU657113 JYQ656975:JYQ657113 KIM656975:KIM657113 KSI656975:KSI657113 LCE656975:LCE657113 LMA656975:LMA657113 LVW656975:LVW657113 MFS656975:MFS657113 MPO656975:MPO657113 MZK656975:MZK657113 NJG656975:NJG657113 NTC656975:NTC657113 OCY656975:OCY657113 OMU656975:OMU657113 OWQ656975:OWQ657113 PGM656975:PGM657113 PQI656975:PQI657113 QAE656975:QAE657113 QKA656975:QKA657113 QTW656975:QTW657113 RDS656975:RDS657113 RNO656975:RNO657113 RXK656975:RXK657113 SHG656975:SHG657113 SRC656975:SRC657113 TAY656975:TAY657113 TKU656975:TKU657113 TUQ656975:TUQ657113 UEM656975:UEM657113 UOI656975:UOI657113 UYE656975:UYE657113 VIA656975:VIA657113 VRW656975:VRW657113 WBS656975:WBS657113 WLO656975:WLO657113 WVK656975:WVK657113 C722514:C722652 IY722511:IY722649 SU722511:SU722649 ACQ722511:ACQ722649 AMM722511:AMM722649 AWI722511:AWI722649 BGE722511:BGE722649 BQA722511:BQA722649 BZW722511:BZW722649 CJS722511:CJS722649 CTO722511:CTO722649 DDK722511:DDK722649 DNG722511:DNG722649 DXC722511:DXC722649 EGY722511:EGY722649 EQU722511:EQU722649 FAQ722511:FAQ722649 FKM722511:FKM722649 FUI722511:FUI722649 GEE722511:GEE722649 GOA722511:GOA722649 GXW722511:GXW722649 HHS722511:HHS722649 HRO722511:HRO722649 IBK722511:IBK722649 ILG722511:ILG722649 IVC722511:IVC722649 JEY722511:JEY722649 JOU722511:JOU722649 JYQ722511:JYQ722649 KIM722511:KIM722649 KSI722511:KSI722649 LCE722511:LCE722649 LMA722511:LMA722649 LVW722511:LVW722649 MFS722511:MFS722649 MPO722511:MPO722649 MZK722511:MZK722649 NJG722511:NJG722649 NTC722511:NTC722649 OCY722511:OCY722649 OMU722511:OMU722649 OWQ722511:OWQ722649 PGM722511:PGM722649 PQI722511:PQI722649 QAE722511:QAE722649 QKA722511:QKA722649 QTW722511:QTW722649 RDS722511:RDS722649 RNO722511:RNO722649 RXK722511:RXK722649 SHG722511:SHG722649 SRC722511:SRC722649 TAY722511:TAY722649 TKU722511:TKU722649 TUQ722511:TUQ722649 UEM722511:UEM722649 UOI722511:UOI722649 UYE722511:UYE722649 VIA722511:VIA722649 VRW722511:VRW722649 WBS722511:WBS722649 WLO722511:WLO722649 WVK722511:WVK722649 C788050:C788188 IY788047:IY788185 SU788047:SU788185 ACQ788047:ACQ788185 AMM788047:AMM788185 AWI788047:AWI788185 BGE788047:BGE788185 BQA788047:BQA788185 BZW788047:BZW788185 CJS788047:CJS788185 CTO788047:CTO788185 DDK788047:DDK788185 DNG788047:DNG788185 DXC788047:DXC788185 EGY788047:EGY788185 EQU788047:EQU788185 FAQ788047:FAQ788185 FKM788047:FKM788185 FUI788047:FUI788185 GEE788047:GEE788185 GOA788047:GOA788185 GXW788047:GXW788185 HHS788047:HHS788185 HRO788047:HRO788185 IBK788047:IBK788185 ILG788047:ILG788185 IVC788047:IVC788185 JEY788047:JEY788185 JOU788047:JOU788185 JYQ788047:JYQ788185 KIM788047:KIM788185 KSI788047:KSI788185 LCE788047:LCE788185 LMA788047:LMA788185 LVW788047:LVW788185 MFS788047:MFS788185 MPO788047:MPO788185 MZK788047:MZK788185 NJG788047:NJG788185 NTC788047:NTC788185 OCY788047:OCY788185 OMU788047:OMU788185 OWQ788047:OWQ788185 PGM788047:PGM788185 PQI788047:PQI788185 QAE788047:QAE788185 QKA788047:QKA788185 QTW788047:QTW788185 RDS788047:RDS788185 RNO788047:RNO788185 RXK788047:RXK788185 SHG788047:SHG788185 SRC788047:SRC788185 TAY788047:TAY788185 TKU788047:TKU788185 TUQ788047:TUQ788185 UEM788047:UEM788185 UOI788047:UOI788185 UYE788047:UYE788185 VIA788047:VIA788185 VRW788047:VRW788185 WBS788047:WBS788185 WLO788047:WLO788185 WVK788047:WVK788185 C853586:C853724 IY853583:IY853721 SU853583:SU853721 ACQ853583:ACQ853721 AMM853583:AMM853721 AWI853583:AWI853721 BGE853583:BGE853721 BQA853583:BQA853721 BZW853583:BZW853721 CJS853583:CJS853721 CTO853583:CTO853721 DDK853583:DDK853721 DNG853583:DNG853721 DXC853583:DXC853721 EGY853583:EGY853721 EQU853583:EQU853721 FAQ853583:FAQ853721 FKM853583:FKM853721 FUI853583:FUI853721 GEE853583:GEE853721 GOA853583:GOA853721 GXW853583:GXW853721 HHS853583:HHS853721 HRO853583:HRO853721 IBK853583:IBK853721 ILG853583:ILG853721 IVC853583:IVC853721 JEY853583:JEY853721 JOU853583:JOU853721 JYQ853583:JYQ853721 KIM853583:KIM853721 KSI853583:KSI853721 LCE853583:LCE853721 LMA853583:LMA853721 LVW853583:LVW853721 MFS853583:MFS853721 MPO853583:MPO853721 MZK853583:MZK853721 NJG853583:NJG853721 NTC853583:NTC853721 OCY853583:OCY853721 OMU853583:OMU853721 OWQ853583:OWQ853721 PGM853583:PGM853721 PQI853583:PQI853721 QAE853583:QAE853721 QKA853583:QKA853721 QTW853583:QTW853721 RDS853583:RDS853721 RNO853583:RNO853721 RXK853583:RXK853721 SHG853583:SHG853721 SRC853583:SRC853721 TAY853583:TAY853721 TKU853583:TKU853721 TUQ853583:TUQ853721 UEM853583:UEM853721 UOI853583:UOI853721 UYE853583:UYE853721 VIA853583:VIA853721 VRW853583:VRW853721 WBS853583:WBS853721 WLO853583:WLO853721 WVK853583:WVK853721 C919122:C919260 IY919119:IY919257 SU919119:SU919257 ACQ919119:ACQ919257 AMM919119:AMM919257 AWI919119:AWI919257 BGE919119:BGE919257 BQA919119:BQA919257 BZW919119:BZW919257 CJS919119:CJS919257 CTO919119:CTO919257 DDK919119:DDK919257 DNG919119:DNG919257 DXC919119:DXC919257 EGY919119:EGY919257 EQU919119:EQU919257 FAQ919119:FAQ919257 FKM919119:FKM919257 FUI919119:FUI919257 GEE919119:GEE919257 GOA919119:GOA919257 GXW919119:GXW919257 HHS919119:HHS919257 HRO919119:HRO919257 IBK919119:IBK919257 ILG919119:ILG919257 IVC919119:IVC919257 JEY919119:JEY919257 JOU919119:JOU919257 JYQ919119:JYQ919257 KIM919119:KIM919257 KSI919119:KSI919257 LCE919119:LCE919257 LMA919119:LMA919257 LVW919119:LVW919257 MFS919119:MFS919257 MPO919119:MPO919257 MZK919119:MZK919257 NJG919119:NJG919257 NTC919119:NTC919257 OCY919119:OCY919257 OMU919119:OMU919257 OWQ919119:OWQ919257 PGM919119:PGM919257 PQI919119:PQI919257 QAE919119:QAE919257 QKA919119:QKA919257 QTW919119:QTW919257 RDS919119:RDS919257 RNO919119:RNO919257 RXK919119:RXK919257 SHG919119:SHG919257 SRC919119:SRC919257 TAY919119:TAY919257 TKU919119:TKU919257 TUQ919119:TUQ919257 UEM919119:UEM919257 UOI919119:UOI919257 UYE919119:UYE919257 VIA919119:VIA919257 VRW919119:VRW919257 WBS919119:WBS919257 WLO919119:WLO919257 WVK919119:WVK919257 C984658:C984796 IY984655:IY984793 SU984655:SU984793 ACQ984655:ACQ984793 AMM984655:AMM984793 AWI984655:AWI984793 BGE984655:BGE984793 BQA984655:BQA984793 BZW984655:BZW984793 CJS984655:CJS984793 CTO984655:CTO984793 DDK984655:DDK984793 DNG984655:DNG984793 DXC984655:DXC984793 EGY984655:EGY984793 EQU984655:EQU984793 FAQ984655:FAQ984793 FKM984655:FKM984793 FUI984655:FUI984793 GEE984655:GEE984793 GOA984655:GOA984793 GXW984655:GXW984793 HHS984655:HHS984793 HRO984655:HRO984793 IBK984655:IBK984793 ILG984655:ILG984793 IVC984655:IVC984793 JEY984655:JEY984793 JOU984655:JOU984793 JYQ984655:JYQ984793 KIM984655:KIM984793 KSI984655:KSI984793 LCE984655:LCE984793 LMA984655:LMA984793 LVW984655:LVW984793 MFS984655:MFS984793 MPO984655:MPO984793 MZK984655:MZK984793 NJG984655:NJG984793 NTC984655:NTC984793 OCY984655:OCY984793 OMU984655:OMU984793 OWQ984655:OWQ984793 PGM984655:PGM984793 PQI984655:PQI984793 QAE984655:QAE984793 QKA984655:QKA984793 QTW984655:QTW984793 RDS984655:RDS984793 RNO984655:RNO984793 RXK984655:RXK984793 SHG984655:SHG984793 SRC984655:SRC984793 TAY984655:TAY984793 TKU984655:TKU984793 TUQ984655:TUQ984793 UEM984655:UEM984793 UOI984655:UOI984793 UYE984655:UYE984793 VIA984655:VIA984793 VRW984655:VRW984793 WBS984655:WBS984793 WLO984655:WLO984793 WVK984655:WVK984793 WVK949:WVK1853 IY1868:IY1879 SU1868:SU1879 ACQ1868:ACQ1879 AMM1868:AMM1879 AWI1868:AWI1879 BGE1868:BGE1879 BQA1868:BQA1879 BZW1868:BZW1879 CJS1868:CJS1879 CTO1868:CTO1879 DDK1868:DDK1879 DNG1868:DNG1879 DXC1868:DXC1879 EGY1868:EGY1879 EQU1868:EQU1879 FAQ1868:FAQ1879 FKM1868:FKM1879 FUI1868:FUI1879 GEE1868:GEE1879 GOA1868:GOA1879 GXW1868:GXW1879 HHS1868:HHS1879 HRO1868:HRO1879 IBK1868:IBK1879 ILG1868:ILG1879 IVC1868:IVC1879 JEY1868:JEY1879 JOU1868:JOU1879 JYQ1868:JYQ1879 KIM1868:KIM1879 KSI1868:KSI1879 LCE1868:LCE1879 LMA1868:LMA1879 LVW1868:LVW1879 MFS1868:MFS1879 MPO1868:MPO1879 MZK1868:MZK1879 NJG1868:NJG1879 NTC1868:NTC1879 OCY1868:OCY1879 OMU1868:OMU1879 OWQ1868:OWQ1879 PGM1868:PGM1879 PQI1868:PQI1879 QAE1868:QAE1879 QKA1868:QKA1879 QTW1868:QTW1879 RDS1868:RDS1879 RNO1868:RNO1879 RXK1868:RXK1879 SHG1868:SHG1879 SRC1868:SRC1879 TAY1868:TAY1879 TKU1868:TKU1879 TUQ1868:TUQ1879 UEM1868:UEM1879 UOI1868:UOI1879 UYE1868:UYE1879 VIA1868:VIA1879 VRW1868:VRW1879 WBS1868:WBS1879 WLO1868:WLO1879 WVK1868:WVK1879 C67302:C67313 IY67299:IY67310 SU67299:SU67310 ACQ67299:ACQ67310 AMM67299:AMM67310 AWI67299:AWI67310 BGE67299:BGE67310 BQA67299:BQA67310 BZW67299:BZW67310 CJS67299:CJS67310 CTO67299:CTO67310 DDK67299:DDK67310 DNG67299:DNG67310 DXC67299:DXC67310 EGY67299:EGY67310 EQU67299:EQU67310 FAQ67299:FAQ67310 FKM67299:FKM67310 FUI67299:FUI67310 GEE67299:GEE67310 GOA67299:GOA67310 GXW67299:GXW67310 HHS67299:HHS67310 HRO67299:HRO67310 IBK67299:IBK67310 ILG67299:ILG67310 IVC67299:IVC67310 JEY67299:JEY67310 JOU67299:JOU67310 JYQ67299:JYQ67310 KIM67299:KIM67310 KSI67299:KSI67310 LCE67299:LCE67310 LMA67299:LMA67310 LVW67299:LVW67310 MFS67299:MFS67310 MPO67299:MPO67310 MZK67299:MZK67310 NJG67299:NJG67310 NTC67299:NTC67310 OCY67299:OCY67310 OMU67299:OMU67310 OWQ67299:OWQ67310 PGM67299:PGM67310 PQI67299:PQI67310 QAE67299:QAE67310 QKA67299:QKA67310 QTW67299:QTW67310 RDS67299:RDS67310 RNO67299:RNO67310 RXK67299:RXK67310 SHG67299:SHG67310 SRC67299:SRC67310 TAY67299:TAY67310 TKU67299:TKU67310 TUQ67299:TUQ67310 UEM67299:UEM67310 UOI67299:UOI67310 UYE67299:UYE67310 VIA67299:VIA67310 VRW67299:VRW67310 WBS67299:WBS67310 WLO67299:WLO67310 WVK67299:WVK67310 C132838:C132849 IY132835:IY132846 SU132835:SU132846 ACQ132835:ACQ132846 AMM132835:AMM132846 AWI132835:AWI132846 BGE132835:BGE132846 BQA132835:BQA132846 BZW132835:BZW132846 CJS132835:CJS132846 CTO132835:CTO132846 DDK132835:DDK132846 DNG132835:DNG132846 DXC132835:DXC132846 EGY132835:EGY132846 EQU132835:EQU132846 FAQ132835:FAQ132846 FKM132835:FKM132846 FUI132835:FUI132846 GEE132835:GEE132846 GOA132835:GOA132846 GXW132835:GXW132846 HHS132835:HHS132846 HRO132835:HRO132846 IBK132835:IBK132846 ILG132835:ILG132846 IVC132835:IVC132846 JEY132835:JEY132846 JOU132835:JOU132846 JYQ132835:JYQ132846 KIM132835:KIM132846 KSI132835:KSI132846 LCE132835:LCE132846 LMA132835:LMA132846 LVW132835:LVW132846 MFS132835:MFS132846 MPO132835:MPO132846 MZK132835:MZK132846 NJG132835:NJG132846 NTC132835:NTC132846 OCY132835:OCY132846 OMU132835:OMU132846 OWQ132835:OWQ132846 PGM132835:PGM132846 PQI132835:PQI132846 QAE132835:QAE132846 QKA132835:QKA132846 QTW132835:QTW132846 RDS132835:RDS132846 RNO132835:RNO132846 RXK132835:RXK132846 SHG132835:SHG132846 SRC132835:SRC132846 TAY132835:TAY132846 TKU132835:TKU132846 TUQ132835:TUQ132846 UEM132835:UEM132846 UOI132835:UOI132846 UYE132835:UYE132846 VIA132835:VIA132846 VRW132835:VRW132846 WBS132835:WBS132846 WLO132835:WLO132846 WVK132835:WVK132846 C198374:C198385 IY198371:IY198382 SU198371:SU198382 ACQ198371:ACQ198382 AMM198371:AMM198382 AWI198371:AWI198382 BGE198371:BGE198382 BQA198371:BQA198382 BZW198371:BZW198382 CJS198371:CJS198382 CTO198371:CTO198382 DDK198371:DDK198382 DNG198371:DNG198382 DXC198371:DXC198382 EGY198371:EGY198382 EQU198371:EQU198382 FAQ198371:FAQ198382 FKM198371:FKM198382 FUI198371:FUI198382 GEE198371:GEE198382 GOA198371:GOA198382 GXW198371:GXW198382 HHS198371:HHS198382 HRO198371:HRO198382 IBK198371:IBK198382 ILG198371:ILG198382 IVC198371:IVC198382 JEY198371:JEY198382 JOU198371:JOU198382 JYQ198371:JYQ198382 KIM198371:KIM198382 KSI198371:KSI198382 LCE198371:LCE198382 LMA198371:LMA198382 LVW198371:LVW198382 MFS198371:MFS198382 MPO198371:MPO198382 MZK198371:MZK198382 NJG198371:NJG198382 NTC198371:NTC198382 OCY198371:OCY198382 OMU198371:OMU198382 OWQ198371:OWQ198382 PGM198371:PGM198382 PQI198371:PQI198382 QAE198371:QAE198382 QKA198371:QKA198382 QTW198371:QTW198382 RDS198371:RDS198382 RNO198371:RNO198382 RXK198371:RXK198382 SHG198371:SHG198382 SRC198371:SRC198382 TAY198371:TAY198382 TKU198371:TKU198382 TUQ198371:TUQ198382 UEM198371:UEM198382 UOI198371:UOI198382 UYE198371:UYE198382 VIA198371:VIA198382 VRW198371:VRW198382 WBS198371:WBS198382 WLO198371:WLO198382 WVK198371:WVK198382 C263910:C263921 IY263907:IY263918 SU263907:SU263918 ACQ263907:ACQ263918 AMM263907:AMM263918 AWI263907:AWI263918 BGE263907:BGE263918 BQA263907:BQA263918 BZW263907:BZW263918 CJS263907:CJS263918 CTO263907:CTO263918 DDK263907:DDK263918 DNG263907:DNG263918 DXC263907:DXC263918 EGY263907:EGY263918 EQU263907:EQU263918 FAQ263907:FAQ263918 FKM263907:FKM263918 FUI263907:FUI263918 GEE263907:GEE263918 GOA263907:GOA263918 GXW263907:GXW263918 HHS263907:HHS263918 HRO263907:HRO263918 IBK263907:IBK263918 ILG263907:ILG263918 IVC263907:IVC263918 JEY263907:JEY263918 JOU263907:JOU263918 JYQ263907:JYQ263918 KIM263907:KIM263918 KSI263907:KSI263918 LCE263907:LCE263918 LMA263907:LMA263918 LVW263907:LVW263918 MFS263907:MFS263918 MPO263907:MPO263918 MZK263907:MZK263918 NJG263907:NJG263918 NTC263907:NTC263918 OCY263907:OCY263918 OMU263907:OMU263918 OWQ263907:OWQ263918 PGM263907:PGM263918 PQI263907:PQI263918 QAE263907:QAE263918 QKA263907:QKA263918 QTW263907:QTW263918 RDS263907:RDS263918 RNO263907:RNO263918 RXK263907:RXK263918 SHG263907:SHG263918 SRC263907:SRC263918 TAY263907:TAY263918 TKU263907:TKU263918 TUQ263907:TUQ263918 UEM263907:UEM263918 UOI263907:UOI263918 UYE263907:UYE263918 VIA263907:VIA263918 VRW263907:VRW263918 WBS263907:WBS263918 WLO263907:WLO263918 WVK263907:WVK263918 C329446:C329457 IY329443:IY329454 SU329443:SU329454 ACQ329443:ACQ329454 AMM329443:AMM329454 AWI329443:AWI329454 BGE329443:BGE329454 BQA329443:BQA329454 BZW329443:BZW329454 CJS329443:CJS329454 CTO329443:CTO329454 DDK329443:DDK329454 DNG329443:DNG329454 DXC329443:DXC329454 EGY329443:EGY329454 EQU329443:EQU329454 FAQ329443:FAQ329454 FKM329443:FKM329454 FUI329443:FUI329454 GEE329443:GEE329454 GOA329443:GOA329454 GXW329443:GXW329454 HHS329443:HHS329454 HRO329443:HRO329454 IBK329443:IBK329454 ILG329443:ILG329454 IVC329443:IVC329454 JEY329443:JEY329454 JOU329443:JOU329454 JYQ329443:JYQ329454 KIM329443:KIM329454 KSI329443:KSI329454 LCE329443:LCE329454 LMA329443:LMA329454 LVW329443:LVW329454 MFS329443:MFS329454 MPO329443:MPO329454 MZK329443:MZK329454 NJG329443:NJG329454 NTC329443:NTC329454 OCY329443:OCY329454 OMU329443:OMU329454 OWQ329443:OWQ329454 PGM329443:PGM329454 PQI329443:PQI329454 QAE329443:QAE329454 QKA329443:QKA329454 QTW329443:QTW329454 RDS329443:RDS329454 RNO329443:RNO329454 RXK329443:RXK329454 SHG329443:SHG329454 SRC329443:SRC329454 TAY329443:TAY329454 TKU329443:TKU329454 TUQ329443:TUQ329454 UEM329443:UEM329454 UOI329443:UOI329454 UYE329443:UYE329454 VIA329443:VIA329454 VRW329443:VRW329454 WBS329443:WBS329454 WLO329443:WLO329454 WVK329443:WVK329454 C394982:C394993 IY394979:IY394990 SU394979:SU394990 ACQ394979:ACQ394990 AMM394979:AMM394990 AWI394979:AWI394990 BGE394979:BGE394990 BQA394979:BQA394990 BZW394979:BZW394990 CJS394979:CJS394990 CTO394979:CTO394990 DDK394979:DDK394990 DNG394979:DNG394990 DXC394979:DXC394990 EGY394979:EGY394990 EQU394979:EQU394990 FAQ394979:FAQ394990 FKM394979:FKM394990 FUI394979:FUI394990 GEE394979:GEE394990 GOA394979:GOA394990 GXW394979:GXW394990 HHS394979:HHS394990 HRO394979:HRO394990 IBK394979:IBK394990 ILG394979:ILG394990 IVC394979:IVC394990 JEY394979:JEY394990 JOU394979:JOU394990 JYQ394979:JYQ394990 KIM394979:KIM394990 KSI394979:KSI394990 LCE394979:LCE394990 LMA394979:LMA394990 LVW394979:LVW394990 MFS394979:MFS394990 MPO394979:MPO394990 MZK394979:MZK394990 NJG394979:NJG394990 NTC394979:NTC394990 OCY394979:OCY394990 OMU394979:OMU394990 OWQ394979:OWQ394990 PGM394979:PGM394990 PQI394979:PQI394990 QAE394979:QAE394990 QKA394979:QKA394990 QTW394979:QTW394990 RDS394979:RDS394990 RNO394979:RNO394990 RXK394979:RXK394990 SHG394979:SHG394990 SRC394979:SRC394990 TAY394979:TAY394990 TKU394979:TKU394990 TUQ394979:TUQ394990 UEM394979:UEM394990 UOI394979:UOI394990 UYE394979:UYE394990 VIA394979:VIA394990 VRW394979:VRW394990 WBS394979:WBS394990 WLO394979:WLO394990 WVK394979:WVK394990 C460518:C460529 IY460515:IY460526 SU460515:SU460526 ACQ460515:ACQ460526 AMM460515:AMM460526 AWI460515:AWI460526 BGE460515:BGE460526 BQA460515:BQA460526 BZW460515:BZW460526 CJS460515:CJS460526 CTO460515:CTO460526 DDK460515:DDK460526 DNG460515:DNG460526 DXC460515:DXC460526 EGY460515:EGY460526 EQU460515:EQU460526 FAQ460515:FAQ460526 FKM460515:FKM460526 FUI460515:FUI460526 GEE460515:GEE460526 GOA460515:GOA460526 GXW460515:GXW460526 HHS460515:HHS460526 HRO460515:HRO460526 IBK460515:IBK460526 ILG460515:ILG460526 IVC460515:IVC460526 JEY460515:JEY460526 JOU460515:JOU460526 JYQ460515:JYQ460526 KIM460515:KIM460526 KSI460515:KSI460526 LCE460515:LCE460526 LMA460515:LMA460526 LVW460515:LVW460526 MFS460515:MFS460526 MPO460515:MPO460526 MZK460515:MZK460526 NJG460515:NJG460526 NTC460515:NTC460526 OCY460515:OCY460526 OMU460515:OMU460526 OWQ460515:OWQ460526 PGM460515:PGM460526 PQI460515:PQI460526 QAE460515:QAE460526 QKA460515:QKA460526 QTW460515:QTW460526 RDS460515:RDS460526 RNO460515:RNO460526 RXK460515:RXK460526 SHG460515:SHG460526 SRC460515:SRC460526 TAY460515:TAY460526 TKU460515:TKU460526 TUQ460515:TUQ460526 UEM460515:UEM460526 UOI460515:UOI460526 UYE460515:UYE460526 VIA460515:VIA460526 VRW460515:VRW460526 WBS460515:WBS460526 WLO460515:WLO460526 WVK460515:WVK460526 C526054:C526065 IY526051:IY526062 SU526051:SU526062 ACQ526051:ACQ526062 AMM526051:AMM526062 AWI526051:AWI526062 BGE526051:BGE526062 BQA526051:BQA526062 BZW526051:BZW526062 CJS526051:CJS526062 CTO526051:CTO526062 DDK526051:DDK526062 DNG526051:DNG526062 DXC526051:DXC526062 EGY526051:EGY526062 EQU526051:EQU526062 FAQ526051:FAQ526062 FKM526051:FKM526062 FUI526051:FUI526062 GEE526051:GEE526062 GOA526051:GOA526062 GXW526051:GXW526062 HHS526051:HHS526062 HRO526051:HRO526062 IBK526051:IBK526062 ILG526051:ILG526062 IVC526051:IVC526062 JEY526051:JEY526062 JOU526051:JOU526062 JYQ526051:JYQ526062 KIM526051:KIM526062 KSI526051:KSI526062 LCE526051:LCE526062 LMA526051:LMA526062 LVW526051:LVW526062 MFS526051:MFS526062 MPO526051:MPO526062 MZK526051:MZK526062 NJG526051:NJG526062 NTC526051:NTC526062 OCY526051:OCY526062 OMU526051:OMU526062 OWQ526051:OWQ526062 PGM526051:PGM526062 PQI526051:PQI526062 QAE526051:QAE526062 QKA526051:QKA526062 QTW526051:QTW526062 RDS526051:RDS526062 RNO526051:RNO526062 RXK526051:RXK526062 SHG526051:SHG526062 SRC526051:SRC526062 TAY526051:TAY526062 TKU526051:TKU526062 TUQ526051:TUQ526062 UEM526051:UEM526062 UOI526051:UOI526062 UYE526051:UYE526062 VIA526051:VIA526062 VRW526051:VRW526062 WBS526051:WBS526062 WLO526051:WLO526062 WVK526051:WVK526062 C591590:C591601 IY591587:IY591598 SU591587:SU591598 ACQ591587:ACQ591598 AMM591587:AMM591598 AWI591587:AWI591598 BGE591587:BGE591598 BQA591587:BQA591598 BZW591587:BZW591598 CJS591587:CJS591598 CTO591587:CTO591598 DDK591587:DDK591598 DNG591587:DNG591598 DXC591587:DXC591598 EGY591587:EGY591598 EQU591587:EQU591598 FAQ591587:FAQ591598 FKM591587:FKM591598 FUI591587:FUI591598 GEE591587:GEE591598 GOA591587:GOA591598 GXW591587:GXW591598 HHS591587:HHS591598 HRO591587:HRO591598 IBK591587:IBK591598 ILG591587:ILG591598 IVC591587:IVC591598 JEY591587:JEY591598 JOU591587:JOU591598 JYQ591587:JYQ591598 KIM591587:KIM591598 KSI591587:KSI591598 LCE591587:LCE591598 LMA591587:LMA591598 LVW591587:LVW591598 MFS591587:MFS591598 MPO591587:MPO591598 MZK591587:MZK591598 NJG591587:NJG591598 NTC591587:NTC591598 OCY591587:OCY591598 OMU591587:OMU591598 OWQ591587:OWQ591598 PGM591587:PGM591598 PQI591587:PQI591598 QAE591587:QAE591598 QKA591587:QKA591598 QTW591587:QTW591598 RDS591587:RDS591598 RNO591587:RNO591598 RXK591587:RXK591598 SHG591587:SHG591598 SRC591587:SRC591598 TAY591587:TAY591598 TKU591587:TKU591598 TUQ591587:TUQ591598 UEM591587:UEM591598 UOI591587:UOI591598 UYE591587:UYE591598 VIA591587:VIA591598 VRW591587:VRW591598 WBS591587:WBS591598 WLO591587:WLO591598 WVK591587:WVK591598 C657126:C657137 IY657123:IY657134 SU657123:SU657134 ACQ657123:ACQ657134 AMM657123:AMM657134 AWI657123:AWI657134 BGE657123:BGE657134 BQA657123:BQA657134 BZW657123:BZW657134 CJS657123:CJS657134 CTO657123:CTO657134 DDK657123:DDK657134 DNG657123:DNG657134 DXC657123:DXC657134 EGY657123:EGY657134 EQU657123:EQU657134 FAQ657123:FAQ657134 FKM657123:FKM657134 FUI657123:FUI657134 GEE657123:GEE657134 GOA657123:GOA657134 GXW657123:GXW657134 HHS657123:HHS657134 HRO657123:HRO657134 IBK657123:IBK657134 ILG657123:ILG657134 IVC657123:IVC657134 JEY657123:JEY657134 JOU657123:JOU657134 JYQ657123:JYQ657134 KIM657123:KIM657134 KSI657123:KSI657134 LCE657123:LCE657134 LMA657123:LMA657134 LVW657123:LVW657134 MFS657123:MFS657134 MPO657123:MPO657134 MZK657123:MZK657134 NJG657123:NJG657134 NTC657123:NTC657134 OCY657123:OCY657134 OMU657123:OMU657134 OWQ657123:OWQ657134 PGM657123:PGM657134 PQI657123:PQI657134 QAE657123:QAE657134 QKA657123:QKA657134 QTW657123:QTW657134 RDS657123:RDS657134 RNO657123:RNO657134 RXK657123:RXK657134 SHG657123:SHG657134 SRC657123:SRC657134 TAY657123:TAY657134 TKU657123:TKU657134 TUQ657123:TUQ657134 UEM657123:UEM657134 UOI657123:UOI657134 UYE657123:UYE657134 VIA657123:VIA657134 VRW657123:VRW657134 WBS657123:WBS657134 WLO657123:WLO657134 WVK657123:WVK657134 C722662:C722673 IY722659:IY722670 SU722659:SU722670 ACQ722659:ACQ722670 AMM722659:AMM722670 AWI722659:AWI722670 BGE722659:BGE722670 BQA722659:BQA722670 BZW722659:BZW722670 CJS722659:CJS722670 CTO722659:CTO722670 DDK722659:DDK722670 DNG722659:DNG722670 DXC722659:DXC722670 EGY722659:EGY722670 EQU722659:EQU722670 FAQ722659:FAQ722670 FKM722659:FKM722670 FUI722659:FUI722670 GEE722659:GEE722670 GOA722659:GOA722670 GXW722659:GXW722670 HHS722659:HHS722670 HRO722659:HRO722670 IBK722659:IBK722670 ILG722659:ILG722670 IVC722659:IVC722670 JEY722659:JEY722670 JOU722659:JOU722670 JYQ722659:JYQ722670 KIM722659:KIM722670 KSI722659:KSI722670 LCE722659:LCE722670 LMA722659:LMA722670 LVW722659:LVW722670 MFS722659:MFS722670 MPO722659:MPO722670 MZK722659:MZK722670 NJG722659:NJG722670 NTC722659:NTC722670 OCY722659:OCY722670 OMU722659:OMU722670 OWQ722659:OWQ722670 PGM722659:PGM722670 PQI722659:PQI722670 QAE722659:QAE722670 QKA722659:QKA722670 QTW722659:QTW722670 RDS722659:RDS722670 RNO722659:RNO722670 RXK722659:RXK722670 SHG722659:SHG722670 SRC722659:SRC722670 TAY722659:TAY722670 TKU722659:TKU722670 TUQ722659:TUQ722670 UEM722659:UEM722670 UOI722659:UOI722670 UYE722659:UYE722670 VIA722659:VIA722670 VRW722659:VRW722670 WBS722659:WBS722670 WLO722659:WLO722670 WVK722659:WVK722670 C788198:C788209 IY788195:IY788206 SU788195:SU788206 ACQ788195:ACQ788206 AMM788195:AMM788206 AWI788195:AWI788206 BGE788195:BGE788206 BQA788195:BQA788206 BZW788195:BZW788206 CJS788195:CJS788206 CTO788195:CTO788206 DDK788195:DDK788206 DNG788195:DNG788206 DXC788195:DXC788206 EGY788195:EGY788206 EQU788195:EQU788206 FAQ788195:FAQ788206 FKM788195:FKM788206 FUI788195:FUI788206 GEE788195:GEE788206 GOA788195:GOA788206 GXW788195:GXW788206 HHS788195:HHS788206 HRO788195:HRO788206 IBK788195:IBK788206 ILG788195:ILG788206 IVC788195:IVC788206 JEY788195:JEY788206 JOU788195:JOU788206 JYQ788195:JYQ788206 KIM788195:KIM788206 KSI788195:KSI788206 LCE788195:LCE788206 LMA788195:LMA788206 LVW788195:LVW788206 MFS788195:MFS788206 MPO788195:MPO788206 MZK788195:MZK788206 NJG788195:NJG788206 NTC788195:NTC788206 OCY788195:OCY788206 OMU788195:OMU788206 OWQ788195:OWQ788206 PGM788195:PGM788206 PQI788195:PQI788206 QAE788195:QAE788206 QKA788195:QKA788206 QTW788195:QTW788206 RDS788195:RDS788206 RNO788195:RNO788206 RXK788195:RXK788206 SHG788195:SHG788206 SRC788195:SRC788206 TAY788195:TAY788206 TKU788195:TKU788206 TUQ788195:TUQ788206 UEM788195:UEM788206 UOI788195:UOI788206 UYE788195:UYE788206 VIA788195:VIA788206 VRW788195:VRW788206 WBS788195:WBS788206 WLO788195:WLO788206 WVK788195:WVK788206 C853734:C853745 IY853731:IY853742 SU853731:SU853742 ACQ853731:ACQ853742 AMM853731:AMM853742 AWI853731:AWI853742 BGE853731:BGE853742 BQA853731:BQA853742 BZW853731:BZW853742 CJS853731:CJS853742 CTO853731:CTO853742 DDK853731:DDK853742 DNG853731:DNG853742 DXC853731:DXC853742 EGY853731:EGY853742 EQU853731:EQU853742 FAQ853731:FAQ853742 FKM853731:FKM853742 FUI853731:FUI853742 GEE853731:GEE853742 GOA853731:GOA853742 GXW853731:GXW853742 HHS853731:HHS853742 HRO853731:HRO853742 IBK853731:IBK853742 ILG853731:ILG853742 IVC853731:IVC853742 JEY853731:JEY853742 JOU853731:JOU853742 JYQ853731:JYQ853742 KIM853731:KIM853742 KSI853731:KSI853742 LCE853731:LCE853742 LMA853731:LMA853742 LVW853731:LVW853742 MFS853731:MFS853742 MPO853731:MPO853742 MZK853731:MZK853742 NJG853731:NJG853742 NTC853731:NTC853742 OCY853731:OCY853742 OMU853731:OMU853742 OWQ853731:OWQ853742 PGM853731:PGM853742 PQI853731:PQI853742 QAE853731:QAE853742 QKA853731:QKA853742 QTW853731:QTW853742 RDS853731:RDS853742 RNO853731:RNO853742 RXK853731:RXK853742 SHG853731:SHG853742 SRC853731:SRC853742 TAY853731:TAY853742 TKU853731:TKU853742 TUQ853731:TUQ853742 UEM853731:UEM853742 UOI853731:UOI853742 UYE853731:UYE853742 VIA853731:VIA853742 VRW853731:VRW853742 WBS853731:WBS853742 WLO853731:WLO853742 WVK853731:WVK853742 C919270:C919281 IY919267:IY919278 SU919267:SU919278 ACQ919267:ACQ919278 AMM919267:AMM919278 AWI919267:AWI919278 BGE919267:BGE919278 BQA919267:BQA919278 BZW919267:BZW919278 CJS919267:CJS919278 CTO919267:CTO919278 DDK919267:DDK919278 DNG919267:DNG919278 DXC919267:DXC919278 EGY919267:EGY919278 EQU919267:EQU919278 FAQ919267:FAQ919278 FKM919267:FKM919278 FUI919267:FUI919278 GEE919267:GEE919278 GOA919267:GOA919278 GXW919267:GXW919278 HHS919267:HHS919278 HRO919267:HRO919278 IBK919267:IBK919278 ILG919267:ILG919278 IVC919267:IVC919278 JEY919267:JEY919278 JOU919267:JOU919278 JYQ919267:JYQ919278 KIM919267:KIM919278 KSI919267:KSI919278 LCE919267:LCE919278 LMA919267:LMA919278 LVW919267:LVW919278 MFS919267:MFS919278 MPO919267:MPO919278 MZK919267:MZK919278 NJG919267:NJG919278 NTC919267:NTC919278 OCY919267:OCY919278 OMU919267:OMU919278 OWQ919267:OWQ919278 PGM919267:PGM919278 PQI919267:PQI919278 QAE919267:QAE919278 QKA919267:QKA919278 QTW919267:QTW919278 RDS919267:RDS919278 RNO919267:RNO919278 RXK919267:RXK919278 SHG919267:SHG919278 SRC919267:SRC919278 TAY919267:TAY919278 TKU919267:TKU919278 TUQ919267:TUQ919278 UEM919267:UEM919278 UOI919267:UOI919278 UYE919267:UYE919278 VIA919267:VIA919278 VRW919267:VRW919278 WBS919267:WBS919278 WLO919267:WLO919278 WVK919267:WVK919278 C984806:C984817 IY984803:IY984814 SU984803:SU984814 ACQ984803:ACQ984814 AMM984803:AMM984814 AWI984803:AWI984814 BGE984803:BGE984814 BQA984803:BQA984814 BZW984803:BZW984814 CJS984803:CJS984814 CTO984803:CTO984814 DDK984803:DDK984814 DNG984803:DNG984814 DXC984803:DXC984814 EGY984803:EGY984814 EQU984803:EQU984814 FAQ984803:FAQ984814 FKM984803:FKM984814 FUI984803:FUI984814 GEE984803:GEE984814 GOA984803:GOA984814 GXW984803:GXW984814 HHS984803:HHS984814 HRO984803:HRO984814 IBK984803:IBK984814 ILG984803:ILG984814 IVC984803:IVC984814 JEY984803:JEY984814 JOU984803:JOU984814 JYQ984803:JYQ984814 KIM984803:KIM984814 KSI984803:KSI984814 LCE984803:LCE984814 LMA984803:LMA984814 LVW984803:LVW984814 MFS984803:MFS984814 MPO984803:MPO984814 MZK984803:MZK984814 NJG984803:NJG984814 NTC984803:NTC984814 OCY984803:OCY984814 OMU984803:OMU984814 OWQ984803:OWQ984814 PGM984803:PGM984814 PQI984803:PQI984814 QAE984803:QAE984814 QKA984803:QKA984814 QTW984803:QTW984814 RDS984803:RDS984814 RNO984803:RNO984814 RXK984803:RXK984814 SHG984803:SHG984814 SRC984803:SRC984814 TAY984803:TAY984814 TKU984803:TKU984814 TUQ984803:TUQ984814 UEM984803:UEM984814 UOI984803:UOI984814 UYE984803:UYE984814 VIA984803:VIA984814 VRW984803:VRW984814 WBS984803:WBS984814 WLO984803:WLO984814 WVK984803:WVK984814 C1888:C1893 IY1885:IY1890 SU1885:SU1890 ACQ1885:ACQ1890 AMM1885:AMM1890 AWI1885:AWI1890 BGE1885:BGE1890 BQA1885:BQA1890 BZW1885:BZW1890 CJS1885:CJS1890 CTO1885:CTO1890 DDK1885:DDK1890 DNG1885:DNG1890 DXC1885:DXC1890 EGY1885:EGY1890 EQU1885:EQU1890 FAQ1885:FAQ1890 FKM1885:FKM1890 FUI1885:FUI1890 GEE1885:GEE1890 GOA1885:GOA1890 GXW1885:GXW1890 HHS1885:HHS1890 HRO1885:HRO1890 IBK1885:IBK1890 ILG1885:ILG1890 IVC1885:IVC1890 JEY1885:JEY1890 JOU1885:JOU1890 JYQ1885:JYQ1890 KIM1885:KIM1890 KSI1885:KSI1890 LCE1885:LCE1890 LMA1885:LMA1890 LVW1885:LVW1890 MFS1885:MFS1890 MPO1885:MPO1890 MZK1885:MZK1890 NJG1885:NJG1890 NTC1885:NTC1890 OCY1885:OCY1890 OMU1885:OMU1890 OWQ1885:OWQ1890 PGM1885:PGM1890 PQI1885:PQI1890 QAE1885:QAE1890 QKA1885:QKA1890 QTW1885:QTW1890 RDS1885:RDS1890 RNO1885:RNO1890 RXK1885:RXK1890 SHG1885:SHG1890 SRC1885:SRC1890 TAY1885:TAY1890 TKU1885:TKU1890 TUQ1885:TUQ1890 UEM1885:UEM1890 UOI1885:UOI1890 UYE1885:UYE1890 VIA1885:VIA1890 VRW1885:VRW1890 WBS1885:WBS1890 WLO1885:WLO1890 WVK1885:WVK1890 C67319:C67429 IY67316:IY67426 SU67316:SU67426 ACQ67316:ACQ67426 AMM67316:AMM67426 AWI67316:AWI67426 BGE67316:BGE67426 BQA67316:BQA67426 BZW67316:BZW67426 CJS67316:CJS67426 CTO67316:CTO67426 DDK67316:DDK67426 DNG67316:DNG67426 DXC67316:DXC67426 EGY67316:EGY67426 EQU67316:EQU67426 FAQ67316:FAQ67426 FKM67316:FKM67426 FUI67316:FUI67426 GEE67316:GEE67426 GOA67316:GOA67426 GXW67316:GXW67426 HHS67316:HHS67426 HRO67316:HRO67426 IBK67316:IBK67426 ILG67316:ILG67426 IVC67316:IVC67426 JEY67316:JEY67426 JOU67316:JOU67426 JYQ67316:JYQ67426 KIM67316:KIM67426 KSI67316:KSI67426 LCE67316:LCE67426 LMA67316:LMA67426 LVW67316:LVW67426 MFS67316:MFS67426 MPO67316:MPO67426 MZK67316:MZK67426 NJG67316:NJG67426 NTC67316:NTC67426 OCY67316:OCY67426 OMU67316:OMU67426 OWQ67316:OWQ67426 PGM67316:PGM67426 PQI67316:PQI67426 QAE67316:QAE67426 QKA67316:QKA67426 QTW67316:QTW67426 RDS67316:RDS67426 RNO67316:RNO67426 RXK67316:RXK67426 SHG67316:SHG67426 SRC67316:SRC67426 TAY67316:TAY67426 TKU67316:TKU67426 TUQ67316:TUQ67426 UEM67316:UEM67426 UOI67316:UOI67426 UYE67316:UYE67426 VIA67316:VIA67426 VRW67316:VRW67426 WBS67316:WBS67426 WLO67316:WLO67426 WVK67316:WVK67426 C132855:C132965 IY132852:IY132962 SU132852:SU132962 ACQ132852:ACQ132962 AMM132852:AMM132962 AWI132852:AWI132962 BGE132852:BGE132962 BQA132852:BQA132962 BZW132852:BZW132962 CJS132852:CJS132962 CTO132852:CTO132962 DDK132852:DDK132962 DNG132852:DNG132962 DXC132852:DXC132962 EGY132852:EGY132962 EQU132852:EQU132962 FAQ132852:FAQ132962 FKM132852:FKM132962 FUI132852:FUI132962 GEE132852:GEE132962 GOA132852:GOA132962 GXW132852:GXW132962 HHS132852:HHS132962 HRO132852:HRO132962 IBK132852:IBK132962 ILG132852:ILG132962 IVC132852:IVC132962 JEY132852:JEY132962 JOU132852:JOU132962 JYQ132852:JYQ132962 KIM132852:KIM132962 KSI132852:KSI132962 LCE132852:LCE132962 LMA132852:LMA132962 LVW132852:LVW132962 MFS132852:MFS132962 MPO132852:MPO132962 MZK132852:MZK132962 NJG132852:NJG132962 NTC132852:NTC132962 OCY132852:OCY132962 OMU132852:OMU132962 OWQ132852:OWQ132962 PGM132852:PGM132962 PQI132852:PQI132962 QAE132852:QAE132962 QKA132852:QKA132962 QTW132852:QTW132962 RDS132852:RDS132962 RNO132852:RNO132962 RXK132852:RXK132962 SHG132852:SHG132962 SRC132852:SRC132962 TAY132852:TAY132962 TKU132852:TKU132962 TUQ132852:TUQ132962 UEM132852:UEM132962 UOI132852:UOI132962 UYE132852:UYE132962 VIA132852:VIA132962 VRW132852:VRW132962 WBS132852:WBS132962 WLO132852:WLO132962 WVK132852:WVK132962 C198391:C198501 IY198388:IY198498 SU198388:SU198498 ACQ198388:ACQ198498 AMM198388:AMM198498 AWI198388:AWI198498 BGE198388:BGE198498 BQA198388:BQA198498 BZW198388:BZW198498 CJS198388:CJS198498 CTO198388:CTO198498 DDK198388:DDK198498 DNG198388:DNG198498 DXC198388:DXC198498 EGY198388:EGY198498 EQU198388:EQU198498 FAQ198388:FAQ198498 FKM198388:FKM198498 FUI198388:FUI198498 GEE198388:GEE198498 GOA198388:GOA198498 GXW198388:GXW198498 HHS198388:HHS198498 HRO198388:HRO198498 IBK198388:IBK198498 ILG198388:ILG198498 IVC198388:IVC198498 JEY198388:JEY198498 JOU198388:JOU198498 JYQ198388:JYQ198498 KIM198388:KIM198498 KSI198388:KSI198498 LCE198388:LCE198498 LMA198388:LMA198498 LVW198388:LVW198498 MFS198388:MFS198498 MPO198388:MPO198498 MZK198388:MZK198498 NJG198388:NJG198498 NTC198388:NTC198498 OCY198388:OCY198498 OMU198388:OMU198498 OWQ198388:OWQ198498 PGM198388:PGM198498 PQI198388:PQI198498 QAE198388:QAE198498 QKA198388:QKA198498 QTW198388:QTW198498 RDS198388:RDS198498 RNO198388:RNO198498 RXK198388:RXK198498 SHG198388:SHG198498 SRC198388:SRC198498 TAY198388:TAY198498 TKU198388:TKU198498 TUQ198388:TUQ198498 UEM198388:UEM198498 UOI198388:UOI198498 UYE198388:UYE198498 VIA198388:VIA198498 VRW198388:VRW198498 WBS198388:WBS198498 WLO198388:WLO198498 WVK198388:WVK198498 C263927:C264037 IY263924:IY264034 SU263924:SU264034 ACQ263924:ACQ264034 AMM263924:AMM264034 AWI263924:AWI264034 BGE263924:BGE264034 BQA263924:BQA264034 BZW263924:BZW264034 CJS263924:CJS264034 CTO263924:CTO264034 DDK263924:DDK264034 DNG263924:DNG264034 DXC263924:DXC264034 EGY263924:EGY264034 EQU263924:EQU264034 FAQ263924:FAQ264034 FKM263924:FKM264034 FUI263924:FUI264034 GEE263924:GEE264034 GOA263924:GOA264034 GXW263924:GXW264034 HHS263924:HHS264034 HRO263924:HRO264034 IBK263924:IBK264034 ILG263924:ILG264034 IVC263924:IVC264034 JEY263924:JEY264034 JOU263924:JOU264034 JYQ263924:JYQ264034 KIM263924:KIM264034 KSI263924:KSI264034 LCE263924:LCE264034 LMA263924:LMA264034 LVW263924:LVW264034 MFS263924:MFS264034 MPO263924:MPO264034 MZK263924:MZK264034 NJG263924:NJG264034 NTC263924:NTC264034 OCY263924:OCY264034 OMU263924:OMU264034 OWQ263924:OWQ264034 PGM263924:PGM264034 PQI263924:PQI264034 QAE263924:QAE264034 QKA263924:QKA264034 QTW263924:QTW264034 RDS263924:RDS264034 RNO263924:RNO264034 RXK263924:RXK264034 SHG263924:SHG264034 SRC263924:SRC264034 TAY263924:TAY264034 TKU263924:TKU264034 TUQ263924:TUQ264034 UEM263924:UEM264034 UOI263924:UOI264034 UYE263924:UYE264034 VIA263924:VIA264034 VRW263924:VRW264034 WBS263924:WBS264034 WLO263924:WLO264034 WVK263924:WVK264034 C329463:C329573 IY329460:IY329570 SU329460:SU329570 ACQ329460:ACQ329570 AMM329460:AMM329570 AWI329460:AWI329570 BGE329460:BGE329570 BQA329460:BQA329570 BZW329460:BZW329570 CJS329460:CJS329570 CTO329460:CTO329570 DDK329460:DDK329570 DNG329460:DNG329570 DXC329460:DXC329570 EGY329460:EGY329570 EQU329460:EQU329570 FAQ329460:FAQ329570 FKM329460:FKM329570 FUI329460:FUI329570 GEE329460:GEE329570 GOA329460:GOA329570 GXW329460:GXW329570 HHS329460:HHS329570 HRO329460:HRO329570 IBK329460:IBK329570 ILG329460:ILG329570 IVC329460:IVC329570 JEY329460:JEY329570 JOU329460:JOU329570 JYQ329460:JYQ329570 KIM329460:KIM329570 KSI329460:KSI329570 LCE329460:LCE329570 LMA329460:LMA329570 LVW329460:LVW329570 MFS329460:MFS329570 MPO329460:MPO329570 MZK329460:MZK329570 NJG329460:NJG329570 NTC329460:NTC329570 OCY329460:OCY329570 OMU329460:OMU329570 OWQ329460:OWQ329570 PGM329460:PGM329570 PQI329460:PQI329570 QAE329460:QAE329570 QKA329460:QKA329570 QTW329460:QTW329570 RDS329460:RDS329570 RNO329460:RNO329570 RXK329460:RXK329570 SHG329460:SHG329570 SRC329460:SRC329570 TAY329460:TAY329570 TKU329460:TKU329570 TUQ329460:TUQ329570 UEM329460:UEM329570 UOI329460:UOI329570 UYE329460:UYE329570 VIA329460:VIA329570 VRW329460:VRW329570 WBS329460:WBS329570 WLO329460:WLO329570 WVK329460:WVK329570 C394999:C395109 IY394996:IY395106 SU394996:SU395106 ACQ394996:ACQ395106 AMM394996:AMM395106 AWI394996:AWI395106 BGE394996:BGE395106 BQA394996:BQA395106 BZW394996:BZW395106 CJS394996:CJS395106 CTO394996:CTO395106 DDK394996:DDK395106 DNG394996:DNG395106 DXC394996:DXC395106 EGY394996:EGY395106 EQU394996:EQU395106 FAQ394996:FAQ395106 FKM394996:FKM395106 FUI394996:FUI395106 GEE394996:GEE395106 GOA394996:GOA395106 GXW394996:GXW395106 HHS394996:HHS395106 HRO394996:HRO395106 IBK394996:IBK395106 ILG394996:ILG395106 IVC394996:IVC395106 JEY394996:JEY395106 JOU394996:JOU395106 JYQ394996:JYQ395106 KIM394996:KIM395106 KSI394996:KSI395106 LCE394996:LCE395106 LMA394996:LMA395106 LVW394996:LVW395106 MFS394996:MFS395106 MPO394996:MPO395106 MZK394996:MZK395106 NJG394996:NJG395106 NTC394996:NTC395106 OCY394996:OCY395106 OMU394996:OMU395106 OWQ394996:OWQ395106 PGM394996:PGM395106 PQI394996:PQI395106 QAE394996:QAE395106 QKA394996:QKA395106 QTW394996:QTW395106 RDS394996:RDS395106 RNO394996:RNO395106 RXK394996:RXK395106 SHG394996:SHG395106 SRC394996:SRC395106 TAY394996:TAY395106 TKU394996:TKU395106 TUQ394996:TUQ395106 UEM394996:UEM395106 UOI394996:UOI395106 UYE394996:UYE395106 VIA394996:VIA395106 VRW394996:VRW395106 WBS394996:WBS395106 WLO394996:WLO395106 WVK394996:WVK395106 C460535:C460645 IY460532:IY460642 SU460532:SU460642 ACQ460532:ACQ460642 AMM460532:AMM460642 AWI460532:AWI460642 BGE460532:BGE460642 BQA460532:BQA460642 BZW460532:BZW460642 CJS460532:CJS460642 CTO460532:CTO460642 DDK460532:DDK460642 DNG460532:DNG460642 DXC460532:DXC460642 EGY460532:EGY460642 EQU460532:EQU460642 FAQ460532:FAQ460642 FKM460532:FKM460642 FUI460532:FUI460642 GEE460532:GEE460642 GOA460532:GOA460642 GXW460532:GXW460642 HHS460532:HHS460642 HRO460532:HRO460642 IBK460532:IBK460642 ILG460532:ILG460642 IVC460532:IVC460642 JEY460532:JEY460642 JOU460532:JOU460642 JYQ460532:JYQ460642 KIM460532:KIM460642 KSI460532:KSI460642 LCE460532:LCE460642 LMA460532:LMA460642 LVW460532:LVW460642 MFS460532:MFS460642 MPO460532:MPO460642 MZK460532:MZK460642 NJG460532:NJG460642 NTC460532:NTC460642 OCY460532:OCY460642 OMU460532:OMU460642 OWQ460532:OWQ460642 PGM460532:PGM460642 PQI460532:PQI460642 QAE460532:QAE460642 QKA460532:QKA460642 QTW460532:QTW460642 RDS460532:RDS460642 RNO460532:RNO460642 RXK460532:RXK460642 SHG460532:SHG460642 SRC460532:SRC460642 TAY460532:TAY460642 TKU460532:TKU460642 TUQ460532:TUQ460642 UEM460532:UEM460642 UOI460532:UOI460642 UYE460532:UYE460642 VIA460532:VIA460642 VRW460532:VRW460642 WBS460532:WBS460642 WLO460532:WLO460642 WVK460532:WVK460642 C526071:C526181 IY526068:IY526178 SU526068:SU526178 ACQ526068:ACQ526178 AMM526068:AMM526178 AWI526068:AWI526178 BGE526068:BGE526178 BQA526068:BQA526178 BZW526068:BZW526178 CJS526068:CJS526178 CTO526068:CTO526178 DDK526068:DDK526178 DNG526068:DNG526178 DXC526068:DXC526178 EGY526068:EGY526178 EQU526068:EQU526178 FAQ526068:FAQ526178 FKM526068:FKM526178 FUI526068:FUI526178 GEE526068:GEE526178 GOA526068:GOA526178 GXW526068:GXW526178 HHS526068:HHS526178 HRO526068:HRO526178 IBK526068:IBK526178 ILG526068:ILG526178 IVC526068:IVC526178 JEY526068:JEY526178 JOU526068:JOU526178 JYQ526068:JYQ526178 KIM526068:KIM526178 KSI526068:KSI526178 LCE526068:LCE526178 LMA526068:LMA526178 LVW526068:LVW526178 MFS526068:MFS526178 MPO526068:MPO526178 MZK526068:MZK526178 NJG526068:NJG526178 NTC526068:NTC526178 OCY526068:OCY526178 OMU526068:OMU526178 OWQ526068:OWQ526178 PGM526068:PGM526178 PQI526068:PQI526178 QAE526068:QAE526178 QKA526068:QKA526178 QTW526068:QTW526178 RDS526068:RDS526178 RNO526068:RNO526178 RXK526068:RXK526178 SHG526068:SHG526178 SRC526068:SRC526178 TAY526068:TAY526178 TKU526068:TKU526178 TUQ526068:TUQ526178 UEM526068:UEM526178 UOI526068:UOI526178 UYE526068:UYE526178 VIA526068:VIA526178 VRW526068:VRW526178 WBS526068:WBS526178 WLO526068:WLO526178 WVK526068:WVK526178 C591607:C591717 IY591604:IY591714 SU591604:SU591714 ACQ591604:ACQ591714 AMM591604:AMM591714 AWI591604:AWI591714 BGE591604:BGE591714 BQA591604:BQA591714 BZW591604:BZW591714 CJS591604:CJS591714 CTO591604:CTO591714 DDK591604:DDK591714 DNG591604:DNG591714 DXC591604:DXC591714 EGY591604:EGY591714 EQU591604:EQU591714 FAQ591604:FAQ591714 FKM591604:FKM591714 FUI591604:FUI591714 GEE591604:GEE591714 GOA591604:GOA591714 GXW591604:GXW591714 HHS591604:HHS591714 HRO591604:HRO591714 IBK591604:IBK591714 ILG591604:ILG591714 IVC591604:IVC591714 JEY591604:JEY591714 JOU591604:JOU591714 JYQ591604:JYQ591714 KIM591604:KIM591714 KSI591604:KSI591714 LCE591604:LCE591714 LMA591604:LMA591714 LVW591604:LVW591714 MFS591604:MFS591714 MPO591604:MPO591714 MZK591604:MZK591714 NJG591604:NJG591714 NTC591604:NTC591714 OCY591604:OCY591714 OMU591604:OMU591714 OWQ591604:OWQ591714 PGM591604:PGM591714 PQI591604:PQI591714 QAE591604:QAE591714 QKA591604:QKA591714 QTW591604:QTW591714 RDS591604:RDS591714 RNO591604:RNO591714 RXK591604:RXK591714 SHG591604:SHG591714 SRC591604:SRC591714 TAY591604:TAY591714 TKU591604:TKU591714 TUQ591604:TUQ591714 UEM591604:UEM591714 UOI591604:UOI591714 UYE591604:UYE591714 VIA591604:VIA591714 VRW591604:VRW591714 WBS591604:WBS591714 WLO591604:WLO591714 WVK591604:WVK591714 C657143:C657253 IY657140:IY657250 SU657140:SU657250 ACQ657140:ACQ657250 AMM657140:AMM657250 AWI657140:AWI657250 BGE657140:BGE657250 BQA657140:BQA657250 BZW657140:BZW657250 CJS657140:CJS657250 CTO657140:CTO657250 DDK657140:DDK657250 DNG657140:DNG657250 DXC657140:DXC657250 EGY657140:EGY657250 EQU657140:EQU657250 FAQ657140:FAQ657250 FKM657140:FKM657250 FUI657140:FUI657250 GEE657140:GEE657250 GOA657140:GOA657250 GXW657140:GXW657250 HHS657140:HHS657250 HRO657140:HRO657250 IBK657140:IBK657250 ILG657140:ILG657250 IVC657140:IVC657250 JEY657140:JEY657250 JOU657140:JOU657250 JYQ657140:JYQ657250 KIM657140:KIM657250 KSI657140:KSI657250 LCE657140:LCE657250 LMA657140:LMA657250 LVW657140:LVW657250 MFS657140:MFS657250 MPO657140:MPO657250 MZK657140:MZK657250 NJG657140:NJG657250 NTC657140:NTC657250 OCY657140:OCY657250 OMU657140:OMU657250 OWQ657140:OWQ657250 PGM657140:PGM657250 PQI657140:PQI657250 QAE657140:QAE657250 QKA657140:QKA657250 QTW657140:QTW657250 RDS657140:RDS657250 RNO657140:RNO657250 RXK657140:RXK657250 SHG657140:SHG657250 SRC657140:SRC657250 TAY657140:TAY657250 TKU657140:TKU657250 TUQ657140:TUQ657250 UEM657140:UEM657250 UOI657140:UOI657250 UYE657140:UYE657250 VIA657140:VIA657250 VRW657140:VRW657250 WBS657140:WBS657250 WLO657140:WLO657250 WVK657140:WVK657250 C722679:C722789 IY722676:IY722786 SU722676:SU722786 ACQ722676:ACQ722786 AMM722676:AMM722786 AWI722676:AWI722786 BGE722676:BGE722786 BQA722676:BQA722786 BZW722676:BZW722786 CJS722676:CJS722786 CTO722676:CTO722786 DDK722676:DDK722786 DNG722676:DNG722786 DXC722676:DXC722786 EGY722676:EGY722786 EQU722676:EQU722786 FAQ722676:FAQ722786 FKM722676:FKM722786 FUI722676:FUI722786 GEE722676:GEE722786 GOA722676:GOA722786 GXW722676:GXW722786 HHS722676:HHS722786 HRO722676:HRO722786 IBK722676:IBK722786 ILG722676:ILG722786 IVC722676:IVC722786 JEY722676:JEY722786 JOU722676:JOU722786 JYQ722676:JYQ722786 KIM722676:KIM722786 KSI722676:KSI722786 LCE722676:LCE722786 LMA722676:LMA722786 LVW722676:LVW722786 MFS722676:MFS722786 MPO722676:MPO722786 MZK722676:MZK722786 NJG722676:NJG722786 NTC722676:NTC722786 OCY722676:OCY722786 OMU722676:OMU722786 OWQ722676:OWQ722786 PGM722676:PGM722786 PQI722676:PQI722786 QAE722676:QAE722786 QKA722676:QKA722786 QTW722676:QTW722786 RDS722676:RDS722786 RNO722676:RNO722786 RXK722676:RXK722786 SHG722676:SHG722786 SRC722676:SRC722786 TAY722676:TAY722786 TKU722676:TKU722786 TUQ722676:TUQ722786 UEM722676:UEM722786 UOI722676:UOI722786 UYE722676:UYE722786 VIA722676:VIA722786 VRW722676:VRW722786 WBS722676:WBS722786 WLO722676:WLO722786 WVK722676:WVK722786 C788215:C788325 IY788212:IY788322 SU788212:SU788322 ACQ788212:ACQ788322 AMM788212:AMM788322 AWI788212:AWI788322 BGE788212:BGE788322 BQA788212:BQA788322 BZW788212:BZW788322 CJS788212:CJS788322 CTO788212:CTO788322 DDK788212:DDK788322 DNG788212:DNG788322 DXC788212:DXC788322 EGY788212:EGY788322 EQU788212:EQU788322 FAQ788212:FAQ788322 FKM788212:FKM788322 FUI788212:FUI788322 GEE788212:GEE788322 GOA788212:GOA788322 GXW788212:GXW788322 HHS788212:HHS788322 HRO788212:HRO788322 IBK788212:IBK788322 ILG788212:ILG788322 IVC788212:IVC788322 JEY788212:JEY788322 JOU788212:JOU788322 JYQ788212:JYQ788322 KIM788212:KIM788322 KSI788212:KSI788322 LCE788212:LCE788322 LMA788212:LMA788322 LVW788212:LVW788322 MFS788212:MFS788322 MPO788212:MPO788322 MZK788212:MZK788322 NJG788212:NJG788322 NTC788212:NTC788322 OCY788212:OCY788322 OMU788212:OMU788322 OWQ788212:OWQ788322 PGM788212:PGM788322 PQI788212:PQI788322 QAE788212:QAE788322 QKA788212:QKA788322 QTW788212:QTW788322 RDS788212:RDS788322 RNO788212:RNO788322 RXK788212:RXK788322 SHG788212:SHG788322 SRC788212:SRC788322 TAY788212:TAY788322 TKU788212:TKU788322 TUQ788212:TUQ788322 UEM788212:UEM788322 UOI788212:UOI788322 UYE788212:UYE788322 VIA788212:VIA788322 VRW788212:VRW788322 WBS788212:WBS788322 WLO788212:WLO788322 WVK788212:WVK788322 C853751:C853861 IY853748:IY853858 SU853748:SU853858 ACQ853748:ACQ853858 AMM853748:AMM853858 AWI853748:AWI853858 BGE853748:BGE853858 BQA853748:BQA853858 BZW853748:BZW853858 CJS853748:CJS853858 CTO853748:CTO853858 DDK853748:DDK853858 DNG853748:DNG853858 DXC853748:DXC853858 EGY853748:EGY853858 EQU853748:EQU853858 FAQ853748:FAQ853858 FKM853748:FKM853858 FUI853748:FUI853858 GEE853748:GEE853858 GOA853748:GOA853858 GXW853748:GXW853858 HHS853748:HHS853858 HRO853748:HRO853858 IBK853748:IBK853858 ILG853748:ILG853858 IVC853748:IVC853858 JEY853748:JEY853858 JOU853748:JOU853858 JYQ853748:JYQ853858 KIM853748:KIM853858 KSI853748:KSI853858 LCE853748:LCE853858 LMA853748:LMA853858 LVW853748:LVW853858 MFS853748:MFS853858 MPO853748:MPO853858 MZK853748:MZK853858 NJG853748:NJG853858 NTC853748:NTC853858 OCY853748:OCY853858 OMU853748:OMU853858 OWQ853748:OWQ853858 PGM853748:PGM853858 PQI853748:PQI853858 QAE853748:QAE853858 QKA853748:QKA853858 QTW853748:QTW853858 RDS853748:RDS853858 RNO853748:RNO853858 RXK853748:RXK853858 SHG853748:SHG853858 SRC853748:SRC853858 TAY853748:TAY853858 TKU853748:TKU853858 TUQ853748:TUQ853858 UEM853748:UEM853858 UOI853748:UOI853858 UYE853748:UYE853858 VIA853748:VIA853858 VRW853748:VRW853858 WBS853748:WBS853858 WLO853748:WLO853858 WVK853748:WVK853858 C919287:C919397 IY919284:IY919394 SU919284:SU919394 ACQ919284:ACQ919394 AMM919284:AMM919394 AWI919284:AWI919394 BGE919284:BGE919394 BQA919284:BQA919394 BZW919284:BZW919394 CJS919284:CJS919394 CTO919284:CTO919394 DDK919284:DDK919394 DNG919284:DNG919394 DXC919284:DXC919394 EGY919284:EGY919394 EQU919284:EQU919394 FAQ919284:FAQ919394 FKM919284:FKM919394 FUI919284:FUI919394 GEE919284:GEE919394 GOA919284:GOA919394 GXW919284:GXW919394 HHS919284:HHS919394 HRO919284:HRO919394 IBK919284:IBK919394 ILG919284:ILG919394 IVC919284:IVC919394 JEY919284:JEY919394 JOU919284:JOU919394 JYQ919284:JYQ919394 KIM919284:KIM919394 KSI919284:KSI919394 LCE919284:LCE919394 LMA919284:LMA919394 LVW919284:LVW919394 MFS919284:MFS919394 MPO919284:MPO919394 MZK919284:MZK919394 NJG919284:NJG919394 NTC919284:NTC919394 OCY919284:OCY919394 OMU919284:OMU919394 OWQ919284:OWQ919394 PGM919284:PGM919394 PQI919284:PQI919394 QAE919284:QAE919394 QKA919284:QKA919394 QTW919284:QTW919394 RDS919284:RDS919394 RNO919284:RNO919394 RXK919284:RXK919394 SHG919284:SHG919394 SRC919284:SRC919394 TAY919284:TAY919394 TKU919284:TKU919394 TUQ919284:TUQ919394 UEM919284:UEM919394 UOI919284:UOI919394 UYE919284:UYE919394 VIA919284:VIA919394 VRW919284:VRW919394 WBS919284:WBS919394 WLO919284:WLO919394 WVK919284:WVK919394 C984823:C984933 IY984820:IY984930 SU984820:SU984930 ACQ984820:ACQ984930 AMM984820:AMM984930 AWI984820:AWI984930 BGE984820:BGE984930 BQA984820:BQA984930 BZW984820:BZW984930 CJS984820:CJS984930 CTO984820:CTO984930 DDK984820:DDK984930 DNG984820:DNG984930 DXC984820:DXC984930 EGY984820:EGY984930 EQU984820:EQU984930 FAQ984820:FAQ984930 FKM984820:FKM984930 FUI984820:FUI984930 GEE984820:GEE984930 GOA984820:GOA984930 GXW984820:GXW984930 HHS984820:HHS984930 HRO984820:HRO984930 IBK984820:IBK984930 ILG984820:ILG984930 IVC984820:IVC984930 JEY984820:JEY984930 JOU984820:JOU984930 JYQ984820:JYQ984930 KIM984820:KIM984930 KSI984820:KSI984930 LCE984820:LCE984930 LMA984820:LMA984930 LVW984820:LVW984930 MFS984820:MFS984930 MPO984820:MPO984930 MZK984820:MZK984930 NJG984820:NJG984930 NTC984820:NTC984930 OCY984820:OCY984930 OMU984820:OMU984930 OWQ984820:OWQ984930 PGM984820:PGM984930 PQI984820:PQI984930 QAE984820:QAE984930 QKA984820:QKA984930 QTW984820:QTW984930 RDS984820:RDS984930 RNO984820:RNO984930 RXK984820:RXK984930 SHG984820:SHG984930 SRC984820:SRC984930 TAY984820:TAY984930 TKU984820:TKU984930 TUQ984820:TUQ984930 UEM984820:UEM984930 UOI984820:UOI984930 UYE984820:UYE984930 VIA984820:VIA984930 VRW984820:VRW984930 WBS984820:WBS984930 WLO984820:WLO984930 WVK984820:WVK984930 SU949:SU1853 IY1859:IY1861 SU1859:SU1861 ACQ1859:ACQ1861 AMM1859:AMM1861 AWI1859:AWI1861 BGE1859:BGE1861 BQA1859:BQA1861 BZW1859:BZW1861 CJS1859:CJS1861 CTO1859:CTO1861 DDK1859:DDK1861 DNG1859:DNG1861 DXC1859:DXC1861 EGY1859:EGY1861 EQU1859:EQU1861 FAQ1859:FAQ1861 FKM1859:FKM1861 FUI1859:FUI1861 GEE1859:GEE1861 GOA1859:GOA1861 GXW1859:GXW1861 HHS1859:HHS1861 HRO1859:HRO1861 IBK1859:IBK1861 ILG1859:ILG1861 IVC1859:IVC1861 JEY1859:JEY1861 JOU1859:JOU1861 JYQ1859:JYQ1861 KIM1859:KIM1861 KSI1859:KSI1861 LCE1859:LCE1861 LMA1859:LMA1861 LVW1859:LVW1861 MFS1859:MFS1861 MPO1859:MPO1861 MZK1859:MZK1861 NJG1859:NJG1861 NTC1859:NTC1861 OCY1859:OCY1861 OMU1859:OMU1861 OWQ1859:OWQ1861 PGM1859:PGM1861 PQI1859:PQI1861 QAE1859:QAE1861 QKA1859:QKA1861 QTW1859:QTW1861 RDS1859:RDS1861 RNO1859:RNO1861 RXK1859:RXK1861 SHG1859:SHG1861 SRC1859:SRC1861 TAY1859:TAY1861 TKU1859:TKU1861 TUQ1859:TUQ1861 UEM1859:UEM1861 UOI1859:UOI1861 UYE1859:UYE1861 VIA1859:VIA1861 VRW1859:VRW1861 WBS1859:WBS1861 WLO1859:WLO1861 WVK1859:WVK1861 C65681:C65872 IY65678:IY65869 SU65678:SU65869 ACQ65678:ACQ65869 AMM65678:AMM65869 AWI65678:AWI65869 BGE65678:BGE65869 BQA65678:BQA65869 BZW65678:BZW65869 CJS65678:CJS65869 CTO65678:CTO65869 DDK65678:DDK65869 DNG65678:DNG65869 DXC65678:DXC65869 EGY65678:EGY65869 EQU65678:EQU65869 FAQ65678:FAQ65869 FKM65678:FKM65869 FUI65678:FUI65869 GEE65678:GEE65869 GOA65678:GOA65869 GXW65678:GXW65869 HHS65678:HHS65869 HRO65678:HRO65869 IBK65678:IBK65869 ILG65678:ILG65869 IVC65678:IVC65869 JEY65678:JEY65869 JOU65678:JOU65869 JYQ65678:JYQ65869 KIM65678:KIM65869 KSI65678:KSI65869 LCE65678:LCE65869 LMA65678:LMA65869 LVW65678:LVW65869 MFS65678:MFS65869 MPO65678:MPO65869 MZK65678:MZK65869 NJG65678:NJG65869 NTC65678:NTC65869 OCY65678:OCY65869 OMU65678:OMU65869 OWQ65678:OWQ65869 PGM65678:PGM65869 PQI65678:PQI65869 QAE65678:QAE65869 QKA65678:QKA65869 QTW65678:QTW65869 RDS65678:RDS65869 RNO65678:RNO65869 RXK65678:RXK65869 SHG65678:SHG65869 SRC65678:SRC65869 TAY65678:TAY65869 TKU65678:TKU65869 TUQ65678:TUQ65869 UEM65678:UEM65869 UOI65678:UOI65869 UYE65678:UYE65869 VIA65678:VIA65869 VRW65678:VRW65869 WBS65678:WBS65869 WLO65678:WLO65869 WVK65678:WVK65869 C131217:C131408 IY131214:IY131405 SU131214:SU131405 ACQ131214:ACQ131405 AMM131214:AMM131405 AWI131214:AWI131405 BGE131214:BGE131405 BQA131214:BQA131405 BZW131214:BZW131405 CJS131214:CJS131405 CTO131214:CTO131405 DDK131214:DDK131405 DNG131214:DNG131405 DXC131214:DXC131405 EGY131214:EGY131405 EQU131214:EQU131405 FAQ131214:FAQ131405 FKM131214:FKM131405 FUI131214:FUI131405 GEE131214:GEE131405 GOA131214:GOA131405 GXW131214:GXW131405 HHS131214:HHS131405 HRO131214:HRO131405 IBK131214:IBK131405 ILG131214:ILG131405 IVC131214:IVC131405 JEY131214:JEY131405 JOU131214:JOU131405 JYQ131214:JYQ131405 KIM131214:KIM131405 KSI131214:KSI131405 LCE131214:LCE131405 LMA131214:LMA131405 LVW131214:LVW131405 MFS131214:MFS131405 MPO131214:MPO131405 MZK131214:MZK131405 NJG131214:NJG131405 NTC131214:NTC131405 OCY131214:OCY131405 OMU131214:OMU131405 OWQ131214:OWQ131405 PGM131214:PGM131405 PQI131214:PQI131405 QAE131214:QAE131405 QKA131214:QKA131405 QTW131214:QTW131405 RDS131214:RDS131405 RNO131214:RNO131405 RXK131214:RXK131405 SHG131214:SHG131405 SRC131214:SRC131405 TAY131214:TAY131405 TKU131214:TKU131405 TUQ131214:TUQ131405 UEM131214:UEM131405 UOI131214:UOI131405 UYE131214:UYE131405 VIA131214:VIA131405 VRW131214:VRW131405 WBS131214:WBS131405 WLO131214:WLO131405 WVK131214:WVK131405 C196753:C196944 IY196750:IY196941 SU196750:SU196941 ACQ196750:ACQ196941 AMM196750:AMM196941 AWI196750:AWI196941 BGE196750:BGE196941 BQA196750:BQA196941 BZW196750:BZW196941 CJS196750:CJS196941 CTO196750:CTO196941 DDK196750:DDK196941 DNG196750:DNG196941 DXC196750:DXC196941 EGY196750:EGY196941 EQU196750:EQU196941 FAQ196750:FAQ196941 FKM196750:FKM196941 FUI196750:FUI196941 GEE196750:GEE196941 GOA196750:GOA196941 GXW196750:GXW196941 HHS196750:HHS196941 HRO196750:HRO196941 IBK196750:IBK196941 ILG196750:ILG196941 IVC196750:IVC196941 JEY196750:JEY196941 JOU196750:JOU196941 JYQ196750:JYQ196941 KIM196750:KIM196941 KSI196750:KSI196941 LCE196750:LCE196941 LMA196750:LMA196941 LVW196750:LVW196941 MFS196750:MFS196941 MPO196750:MPO196941 MZK196750:MZK196941 NJG196750:NJG196941 NTC196750:NTC196941 OCY196750:OCY196941 OMU196750:OMU196941 OWQ196750:OWQ196941 PGM196750:PGM196941 PQI196750:PQI196941 QAE196750:QAE196941 QKA196750:QKA196941 QTW196750:QTW196941 RDS196750:RDS196941 RNO196750:RNO196941 RXK196750:RXK196941 SHG196750:SHG196941 SRC196750:SRC196941 TAY196750:TAY196941 TKU196750:TKU196941 TUQ196750:TUQ196941 UEM196750:UEM196941 UOI196750:UOI196941 UYE196750:UYE196941 VIA196750:VIA196941 VRW196750:VRW196941 WBS196750:WBS196941 WLO196750:WLO196941 WVK196750:WVK196941 C262289:C262480 IY262286:IY262477 SU262286:SU262477 ACQ262286:ACQ262477 AMM262286:AMM262477 AWI262286:AWI262477 BGE262286:BGE262477 BQA262286:BQA262477 BZW262286:BZW262477 CJS262286:CJS262477 CTO262286:CTO262477 DDK262286:DDK262477 DNG262286:DNG262477 DXC262286:DXC262477 EGY262286:EGY262477 EQU262286:EQU262477 FAQ262286:FAQ262477 FKM262286:FKM262477 FUI262286:FUI262477 GEE262286:GEE262477 GOA262286:GOA262477 GXW262286:GXW262477 HHS262286:HHS262477 HRO262286:HRO262477 IBK262286:IBK262477 ILG262286:ILG262477 IVC262286:IVC262477 JEY262286:JEY262477 JOU262286:JOU262477 JYQ262286:JYQ262477 KIM262286:KIM262477 KSI262286:KSI262477 LCE262286:LCE262477 LMA262286:LMA262477 LVW262286:LVW262477 MFS262286:MFS262477 MPO262286:MPO262477 MZK262286:MZK262477 NJG262286:NJG262477 NTC262286:NTC262477 OCY262286:OCY262477 OMU262286:OMU262477 OWQ262286:OWQ262477 PGM262286:PGM262477 PQI262286:PQI262477 QAE262286:QAE262477 QKA262286:QKA262477 QTW262286:QTW262477 RDS262286:RDS262477 RNO262286:RNO262477 RXK262286:RXK262477 SHG262286:SHG262477 SRC262286:SRC262477 TAY262286:TAY262477 TKU262286:TKU262477 TUQ262286:TUQ262477 UEM262286:UEM262477 UOI262286:UOI262477 UYE262286:UYE262477 VIA262286:VIA262477 VRW262286:VRW262477 WBS262286:WBS262477 WLO262286:WLO262477 WVK262286:WVK262477 C327825:C328016 IY327822:IY328013 SU327822:SU328013 ACQ327822:ACQ328013 AMM327822:AMM328013 AWI327822:AWI328013 BGE327822:BGE328013 BQA327822:BQA328013 BZW327822:BZW328013 CJS327822:CJS328013 CTO327822:CTO328013 DDK327822:DDK328013 DNG327822:DNG328013 DXC327822:DXC328013 EGY327822:EGY328013 EQU327822:EQU328013 FAQ327822:FAQ328013 FKM327822:FKM328013 FUI327822:FUI328013 GEE327822:GEE328013 GOA327822:GOA328013 GXW327822:GXW328013 HHS327822:HHS328013 HRO327822:HRO328013 IBK327822:IBK328013 ILG327822:ILG328013 IVC327822:IVC328013 JEY327822:JEY328013 JOU327822:JOU328013 JYQ327822:JYQ328013 KIM327822:KIM328013 KSI327822:KSI328013 LCE327822:LCE328013 LMA327822:LMA328013 LVW327822:LVW328013 MFS327822:MFS328013 MPO327822:MPO328013 MZK327822:MZK328013 NJG327822:NJG328013 NTC327822:NTC328013 OCY327822:OCY328013 OMU327822:OMU328013 OWQ327822:OWQ328013 PGM327822:PGM328013 PQI327822:PQI328013 QAE327822:QAE328013 QKA327822:QKA328013 QTW327822:QTW328013 RDS327822:RDS328013 RNO327822:RNO328013 RXK327822:RXK328013 SHG327822:SHG328013 SRC327822:SRC328013 TAY327822:TAY328013 TKU327822:TKU328013 TUQ327822:TUQ328013 UEM327822:UEM328013 UOI327822:UOI328013 UYE327822:UYE328013 VIA327822:VIA328013 VRW327822:VRW328013 WBS327822:WBS328013 WLO327822:WLO328013 WVK327822:WVK328013 C393361:C393552 IY393358:IY393549 SU393358:SU393549 ACQ393358:ACQ393549 AMM393358:AMM393549 AWI393358:AWI393549 BGE393358:BGE393549 BQA393358:BQA393549 BZW393358:BZW393549 CJS393358:CJS393549 CTO393358:CTO393549 DDK393358:DDK393549 DNG393358:DNG393549 DXC393358:DXC393549 EGY393358:EGY393549 EQU393358:EQU393549 FAQ393358:FAQ393549 FKM393358:FKM393549 FUI393358:FUI393549 GEE393358:GEE393549 GOA393358:GOA393549 GXW393358:GXW393549 HHS393358:HHS393549 HRO393358:HRO393549 IBK393358:IBK393549 ILG393358:ILG393549 IVC393358:IVC393549 JEY393358:JEY393549 JOU393358:JOU393549 JYQ393358:JYQ393549 KIM393358:KIM393549 KSI393358:KSI393549 LCE393358:LCE393549 LMA393358:LMA393549 LVW393358:LVW393549 MFS393358:MFS393549 MPO393358:MPO393549 MZK393358:MZK393549 NJG393358:NJG393549 NTC393358:NTC393549 OCY393358:OCY393549 OMU393358:OMU393549 OWQ393358:OWQ393549 PGM393358:PGM393549 PQI393358:PQI393549 QAE393358:QAE393549 QKA393358:QKA393549 QTW393358:QTW393549 RDS393358:RDS393549 RNO393358:RNO393549 RXK393358:RXK393549 SHG393358:SHG393549 SRC393358:SRC393549 TAY393358:TAY393549 TKU393358:TKU393549 TUQ393358:TUQ393549 UEM393358:UEM393549 UOI393358:UOI393549 UYE393358:UYE393549 VIA393358:VIA393549 VRW393358:VRW393549 WBS393358:WBS393549 WLO393358:WLO393549 WVK393358:WVK393549 C458897:C459088 IY458894:IY459085 SU458894:SU459085 ACQ458894:ACQ459085 AMM458894:AMM459085 AWI458894:AWI459085 BGE458894:BGE459085 BQA458894:BQA459085 BZW458894:BZW459085 CJS458894:CJS459085 CTO458894:CTO459085 DDK458894:DDK459085 DNG458894:DNG459085 DXC458894:DXC459085 EGY458894:EGY459085 EQU458894:EQU459085 FAQ458894:FAQ459085 FKM458894:FKM459085 FUI458894:FUI459085 GEE458894:GEE459085 GOA458894:GOA459085 GXW458894:GXW459085 HHS458894:HHS459085 HRO458894:HRO459085 IBK458894:IBK459085 ILG458894:ILG459085 IVC458894:IVC459085 JEY458894:JEY459085 JOU458894:JOU459085 JYQ458894:JYQ459085 KIM458894:KIM459085 KSI458894:KSI459085 LCE458894:LCE459085 LMA458894:LMA459085 LVW458894:LVW459085 MFS458894:MFS459085 MPO458894:MPO459085 MZK458894:MZK459085 NJG458894:NJG459085 NTC458894:NTC459085 OCY458894:OCY459085 OMU458894:OMU459085 OWQ458894:OWQ459085 PGM458894:PGM459085 PQI458894:PQI459085 QAE458894:QAE459085 QKA458894:QKA459085 QTW458894:QTW459085 RDS458894:RDS459085 RNO458894:RNO459085 RXK458894:RXK459085 SHG458894:SHG459085 SRC458894:SRC459085 TAY458894:TAY459085 TKU458894:TKU459085 TUQ458894:TUQ459085 UEM458894:UEM459085 UOI458894:UOI459085 UYE458894:UYE459085 VIA458894:VIA459085 VRW458894:VRW459085 WBS458894:WBS459085 WLO458894:WLO459085 WVK458894:WVK459085 C524433:C524624 IY524430:IY524621 SU524430:SU524621 ACQ524430:ACQ524621 AMM524430:AMM524621 AWI524430:AWI524621 BGE524430:BGE524621 BQA524430:BQA524621 BZW524430:BZW524621 CJS524430:CJS524621 CTO524430:CTO524621 DDK524430:DDK524621 DNG524430:DNG524621 DXC524430:DXC524621 EGY524430:EGY524621 EQU524430:EQU524621 FAQ524430:FAQ524621 FKM524430:FKM524621 FUI524430:FUI524621 GEE524430:GEE524621 GOA524430:GOA524621 GXW524430:GXW524621 HHS524430:HHS524621 HRO524430:HRO524621 IBK524430:IBK524621 ILG524430:ILG524621 IVC524430:IVC524621 JEY524430:JEY524621 JOU524430:JOU524621 JYQ524430:JYQ524621 KIM524430:KIM524621 KSI524430:KSI524621 LCE524430:LCE524621 LMA524430:LMA524621 LVW524430:LVW524621 MFS524430:MFS524621 MPO524430:MPO524621 MZK524430:MZK524621 NJG524430:NJG524621 NTC524430:NTC524621 OCY524430:OCY524621 OMU524430:OMU524621 OWQ524430:OWQ524621 PGM524430:PGM524621 PQI524430:PQI524621 QAE524430:QAE524621 QKA524430:QKA524621 QTW524430:QTW524621 RDS524430:RDS524621 RNO524430:RNO524621 RXK524430:RXK524621 SHG524430:SHG524621 SRC524430:SRC524621 TAY524430:TAY524621 TKU524430:TKU524621 TUQ524430:TUQ524621 UEM524430:UEM524621 UOI524430:UOI524621 UYE524430:UYE524621 VIA524430:VIA524621 VRW524430:VRW524621 WBS524430:WBS524621 WLO524430:WLO524621 WVK524430:WVK524621 C589969:C590160 IY589966:IY590157 SU589966:SU590157 ACQ589966:ACQ590157 AMM589966:AMM590157 AWI589966:AWI590157 BGE589966:BGE590157 BQA589966:BQA590157 BZW589966:BZW590157 CJS589966:CJS590157 CTO589966:CTO590157 DDK589966:DDK590157 DNG589966:DNG590157 DXC589966:DXC590157 EGY589966:EGY590157 EQU589966:EQU590157 FAQ589966:FAQ590157 FKM589966:FKM590157 FUI589966:FUI590157 GEE589966:GEE590157 GOA589966:GOA590157 GXW589966:GXW590157 HHS589966:HHS590157 HRO589966:HRO590157 IBK589966:IBK590157 ILG589966:ILG590157 IVC589966:IVC590157 JEY589966:JEY590157 JOU589966:JOU590157 JYQ589966:JYQ590157 KIM589966:KIM590157 KSI589966:KSI590157 LCE589966:LCE590157 LMA589966:LMA590157 LVW589966:LVW590157 MFS589966:MFS590157 MPO589966:MPO590157 MZK589966:MZK590157 NJG589966:NJG590157 NTC589966:NTC590157 OCY589966:OCY590157 OMU589966:OMU590157 OWQ589966:OWQ590157 PGM589966:PGM590157 PQI589966:PQI590157 QAE589966:QAE590157 QKA589966:QKA590157 QTW589966:QTW590157 RDS589966:RDS590157 RNO589966:RNO590157 RXK589966:RXK590157 SHG589966:SHG590157 SRC589966:SRC590157 TAY589966:TAY590157 TKU589966:TKU590157 TUQ589966:TUQ590157 UEM589966:UEM590157 UOI589966:UOI590157 UYE589966:UYE590157 VIA589966:VIA590157 VRW589966:VRW590157 WBS589966:WBS590157 WLO589966:WLO590157 WVK589966:WVK590157 C655505:C655696 IY655502:IY655693 SU655502:SU655693 ACQ655502:ACQ655693 AMM655502:AMM655693 AWI655502:AWI655693 BGE655502:BGE655693 BQA655502:BQA655693 BZW655502:BZW655693 CJS655502:CJS655693 CTO655502:CTO655693 DDK655502:DDK655693 DNG655502:DNG655693 DXC655502:DXC655693 EGY655502:EGY655693 EQU655502:EQU655693 FAQ655502:FAQ655693 FKM655502:FKM655693 FUI655502:FUI655693 GEE655502:GEE655693 GOA655502:GOA655693 GXW655502:GXW655693 HHS655502:HHS655693 HRO655502:HRO655693 IBK655502:IBK655693 ILG655502:ILG655693 IVC655502:IVC655693 JEY655502:JEY655693 JOU655502:JOU655693 JYQ655502:JYQ655693 KIM655502:KIM655693 KSI655502:KSI655693 LCE655502:LCE655693 LMA655502:LMA655693 LVW655502:LVW655693 MFS655502:MFS655693 MPO655502:MPO655693 MZK655502:MZK655693 NJG655502:NJG655693 NTC655502:NTC655693 OCY655502:OCY655693 OMU655502:OMU655693 OWQ655502:OWQ655693 PGM655502:PGM655693 PQI655502:PQI655693 QAE655502:QAE655693 QKA655502:QKA655693 QTW655502:QTW655693 RDS655502:RDS655693 RNO655502:RNO655693 RXK655502:RXK655693 SHG655502:SHG655693 SRC655502:SRC655693 TAY655502:TAY655693 TKU655502:TKU655693 TUQ655502:TUQ655693 UEM655502:UEM655693 UOI655502:UOI655693 UYE655502:UYE655693 VIA655502:VIA655693 VRW655502:VRW655693 WBS655502:WBS655693 WLO655502:WLO655693 WVK655502:WVK655693 C721041:C721232 IY721038:IY721229 SU721038:SU721229 ACQ721038:ACQ721229 AMM721038:AMM721229 AWI721038:AWI721229 BGE721038:BGE721229 BQA721038:BQA721229 BZW721038:BZW721229 CJS721038:CJS721229 CTO721038:CTO721229 DDK721038:DDK721229 DNG721038:DNG721229 DXC721038:DXC721229 EGY721038:EGY721229 EQU721038:EQU721229 FAQ721038:FAQ721229 FKM721038:FKM721229 FUI721038:FUI721229 GEE721038:GEE721229 GOA721038:GOA721229 GXW721038:GXW721229 HHS721038:HHS721229 HRO721038:HRO721229 IBK721038:IBK721229 ILG721038:ILG721229 IVC721038:IVC721229 JEY721038:JEY721229 JOU721038:JOU721229 JYQ721038:JYQ721229 KIM721038:KIM721229 KSI721038:KSI721229 LCE721038:LCE721229 LMA721038:LMA721229 LVW721038:LVW721229 MFS721038:MFS721229 MPO721038:MPO721229 MZK721038:MZK721229 NJG721038:NJG721229 NTC721038:NTC721229 OCY721038:OCY721229 OMU721038:OMU721229 OWQ721038:OWQ721229 PGM721038:PGM721229 PQI721038:PQI721229 QAE721038:QAE721229 QKA721038:QKA721229 QTW721038:QTW721229 RDS721038:RDS721229 RNO721038:RNO721229 RXK721038:RXK721229 SHG721038:SHG721229 SRC721038:SRC721229 TAY721038:TAY721229 TKU721038:TKU721229 TUQ721038:TUQ721229 UEM721038:UEM721229 UOI721038:UOI721229 UYE721038:UYE721229 VIA721038:VIA721229 VRW721038:VRW721229 WBS721038:WBS721229 WLO721038:WLO721229 WVK721038:WVK721229 C786577:C786768 IY786574:IY786765 SU786574:SU786765 ACQ786574:ACQ786765 AMM786574:AMM786765 AWI786574:AWI786765 BGE786574:BGE786765 BQA786574:BQA786765 BZW786574:BZW786765 CJS786574:CJS786765 CTO786574:CTO786765 DDK786574:DDK786765 DNG786574:DNG786765 DXC786574:DXC786765 EGY786574:EGY786765 EQU786574:EQU786765 FAQ786574:FAQ786765 FKM786574:FKM786765 FUI786574:FUI786765 GEE786574:GEE786765 GOA786574:GOA786765 GXW786574:GXW786765 HHS786574:HHS786765 HRO786574:HRO786765 IBK786574:IBK786765 ILG786574:ILG786765 IVC786574:IVC786765 JEY786574:JEY786765 JOU786574:JOU786765 JYQ786574:JYQ786765 KIM786574:KIM786765 KSI786574:KSI786765 LCE786574:LCE786765 LMA786574:LMA786765 LVW786574:LVW786765 MFS786574:MFS786765 MPO786574:MPO786765 MZK786574:MZK786765 NJG786574:NJG786765 NTC786574:NTC786765 OCY786574:OCY786765 OMU786574:OMU786765 OWQ786574:OWQ786765 PGM786574:PGM786765 PQI786574:PQI786765 QAE786574:QAE786765 QKA786574:QKA786765 QTW786574:QTW786765 RDS786574:RDS786765 RNO786574:RNO786765 RXK786574:RXK786765 SHG786574:SHG786765 SRC786574:SRC786765 TAY786574:TAY786765 TKU786574:TKU786765 TUQ786574:TUQ786765 UEM786574:UEM786765 UOI786574:UOI786765 UYE786574:UYE786765 VIA786574:VIA786765 VRW786574:VRW786765 WBS786574:WBS786765 WLO786574:WLO786765 WVK786574:WVK786765 C852113:C852304 IY852110:IY852301 SU852110:SU852301 ACQ852110:ACQ852301 AMM852110:AMM852301 AWI852110:AWI852301 BGE852110:BGE852301 BQA852110:BQA852301 BZW852110:BZW852301 CJS852110:CJS852301 CTO852110:CTO852301 DDK852110:DDK852301 DNG852110:DNG852301 DXC852110:DXC852301 EGY852110:EGY852301 EQU852110:EQU852301 FAQ852110:FAQ852301 FKM852110:FKM852301 FUI852110:FUI852301 GEE852110:GEE852301 GOA852110:GOA852301 GXW852110:GXW852301 HHS852110:HHS852301 HRO852110:HRO852301 IBK852110:IBK852301 ILG852110:ILG852301 IVC852110:IVC852301 JEY852110:JEY852301 JOU852110:JOU852301 JYQ852110:JYQ852301 KIM852110:KIM852301 KSI852110:KSI852301 LCE852110:LCE852301 LMA852110:LMA852301 LVW852110:LVW852301 MFS852110:MFS852301 MPO852110:MPO852301 MZK852110:MZK852301 NJG852110:NJG852301 NTC852110:NTC852301 OCY852110:OCY852301 OMU852110:OMU852301 OWQ852110:OWQ852301 PGM852110:PGM852301 PQI852110:PQI852301 QAE852110:QAE852301 QKA852110:QKA852301 QTW852110:QTW852301 RDS852110:RDS852301 RNO852110:RNO852301 RXK852110:RXK852301 SHG852110:SHG852301 SRC852110:SRC852301 TAY852110:TAY852301 TKU852110:TKU852301 TUQ852110:TUQ852301 UEM852110:UEM852301 UOI852110:UOI852301 UYE852110:UYE852301 VIA852110:VIA852301 VRW852110:VRW852301 WBS852110:WBS852301 WLO852110:WLO852301 WVK852110:WVK852301 C917649:C917840 IY917646:IY917837 SU917646:SU917837 ACQ917646:ACQ917837 AMM917646:AMM917837 AWI917646:AWI917837 BGE917646:BGE917837 BQA917646:BQA917837 BZW917646:BZW917837 CJS917646:CJS917837 CTO917646:CTO917837 DDK917646:DDK917837 DNG917646:DNG917837 DXC917646:DXC917837 EGY917646:EGY917837 EQU917646:EQU917837 FAQ917646:FAQ917837 FKM917646:FKM917837 FUI917646:FUI917837 GEE917646:GEE917837 GOA917646:GOA917837 GXW917646:GXW917837 HHS917646:HHS917837 HRO917646:HRO917837 IBK917646:IBK917837 ILG917646:ILG917837 IVC917646:IVC917837 JEY917646:JEY917837 JOU917646:JOU917837 JYQ917646:JYQ917837 KIM917646:KIM917837 KSI917646:KSI917837 LCE917646:LCE917837 LMA917646:LMA917837 LVW917646:LVW917837 MFS917646:MFS917837 MPO917646:MPO917837 MZK917646:MZK917837 NJG917646:NJG917837 NTC917646:NTC917837 OCY917646:OCY917837 OMU917646:OMU917837 OWQ917646:OWQ917837 PGM917646:PGM917837 PQI917646:PQI917837 QAE917646:QAE917837 QKA917646:QKA917837 QTW917646:QTW917837 RDS917646:RDS917837 RNO917646:RNO917837 RXK917646:RXK917837 SHG917646:SHG917837 SRC917646:SRC917837 TAY917646:TAY917837 TKU917646:TKU917837 TUQ917646:TUQ917837 UEM917646:UEM917837 UOI917646:UOI917837 UYE917646:UYE917837 VIA917646:VIA917837 VRW917646:VRW917837 WBS917646:WBS917837 WLO917646:WLO917837 WVK917646:WVK917837 C983185:C983376 IY983182:IY983373 SU983182:SU983373 ACQ983182:ACQ983373 AMM983182:AMM983373 AWI983182:AWI983373 BGE983182:BGE983373 BQA983182:BQA983373 BZW983182:BZW983373 CJS983182:CJS983373 CTO983182:CTO983373 DDK983182:DDK983373 DNG983182:DNG983373 DXC983182:DXC983373 EGY983182:EGY983373 EQU983182:EQU983373 FAQ983182:FAQ983373 FKM983182:FKM983373 FUI983182:FUI983373 GEE983182:GEE983373 GOA983182:GOA983373 GXW983182:GXW983373 HHS983182:HHS983373 HRO983182:HRO983373 IBK983182:IBK983373 ILG983182:ILG983373 IVC983182:IVC983373 JEY983182:JEY983373 JOU983182:JOU983373 JYQ983182:JYQ983373 KIM983182:KIM983373 KSI983182:KSI983373 LCE983182:LCE983373 LMA983182:LMA983373 LVW983182:LVW983373 MFS983182:MFS983373 MPO983182:MPO983373 MZK983182:MZK983373 NJG983182:NJG983373 NTC983182:NTC983373 OCY983182:OCY983373 OMU983182:OMU983373 OWQ983182:OWQ983373 PGM983182:PGM983373 PQI983182:PQI983373 QAE983182:QAE983373 QKA983182:QKA983373 QTW983182:QTW983373 RDS983182:RDS983373 RNO983182:RNO983373 RXK983182:RXK983373 SHG983182:SHG983373 SRC983182:SRC983373 TAY983182:TAY983373 TKU983182:TKU983373 TUQ983182:TUQ983373 UEM983182:UEM983373 UOI983182:UOI983373 UYE983182:UYE983373 VIA983182:VIA983373 VRW983182:VRW983373 WBS983182:WBS983373 WLO983182:WLO983373 C5:C94 C949:C1672 C1677:C1856">
      <formula1>$A$2151:$A$2157</formula1>
    </dataValidation>
    <dataValidation type="list" allowBlank="1" showInputMessage="1" showErrorMessage="1" sqref="D67390:D67410 IZ67387:IZ67407 SV67387:SV67407 ACR67387:ACR67407 AMN67387:AMN67407 AWJ67387:AWJ67407 BGF67387:BGF67407 BQB67387:BQB67407 BZX67387:BZX67407 CJT67387:CJT67407 CTP67387:CTP67407 DDL67387:DDL67407 DNH67387:DNH67407 DXD67387:DXD67407 EGZ67387:EGZ67407 EQV67387:EQV67407 FAR67387:FAR67407 FKN67387:FKN67407 FUJ67387:FUJ67407 GEF67387:GEF67407 GOB67387:GOB67407 GXX67387:GXX67407 HHT67387:HHT67407 HRP67387:HRP67407 IBL67387:IBL67407 ILH67387:ILH67407 IVD67387:IVD67407 JEZ67387:JEZ67407 JOV67387:JOV67407 JYR67387:JYR67407 KIN67387:KIN67407 KSJ67387:KSJ67407 LCF67387:LCF67407 LMB67387:LMB67407 LVX67387:LVX67407 MFT67387:MFT67407 MPP67387:MPP67407 MZL67387:MZL67407 NJH67387:NJH67407 NTD67387:NTD67407 OCZ67387:OCZ67407 OMV67387:OMV67407 OWR67387:OWR67407 PGN67387:PGN67407 PQJ67387:PQJ67407 QAF67387:QAF67407 QKB67387:QKB67407 QTX67387:QTX67407 RDT67387:RDT67407 RNP67387:RNP67407 RXL67387:RXL67407 SHH67387:SHH67407 SRD67387:SRD67407 TAZ67387:TAZ67407 TKV67387:TKV67407 TUR67387:TUR67407 UEN67387:UEN67407 UOJ67387:UOJ67407 UYF67387:UYF67407 VIB67387:VIB67407 VRX67387:VRX67407 WBT67387:WBT67407 WLP67387:WLP67407 WVL67387:WVL67407 D132926:D132946 IZ132923:IZ132943 SV132923:SV132943 ACR132923:ACR132943 AMN132923:AMN132943 AWJ132923:AWJ132943 BGF132923:BGF132943 BQB132923:BQB132943 BZX132923:BZX132943 CJT132923:CJT132943 CTP132923:CTP132943 DDL132923:DDL132943 DNH132923:DNH132943 DXD132923:DXD132943 EGZ132923:EGZ132943 EQV132923:EQV132943 FAR132923:FAR132943 FKN132923:FKN132943 FUJ132923:FUJ132943 GEF132923:GEF132943 GOB132923:GOB132943 GXX132923:GXX132943 HHT132923:HHT132943 HRP132923:HRP132943 IBL132923:IBL132943 ILH132923:ILH132943 IVD132923:IVD132943 JEZ132923:JEZ132943 JOV132923:JOV132943 JYR132923:JYR132943 KIN132923:KIN132943 KSJ132923:KSJ132943 LCF132923:LCF132943 LMB132923:LMB132943 LVX132923:LVX132943 MFT132923:MFT132943 MPP132923:MPP132943 MZL132923:MZL132943 NJH132923:NJH132943 NTD132923:NTD132943 OCZ132923:OCZ132943 OMV132923:OMV132943 OWR132923:OWR132943 PGN132923:PGN132943 PQJ132923:PQJ132943 QAF132923:QAF132943 QKB132923:QKB132943 QTX132923:QTX132943 RDT132923:RDT132943 RNP132923:RNP132943 RXL132923:RXL132943 SHH132923:SHH132943 SRD132923:SRD132943 TAZ132923:TAZ132943 TKV132923:TKV132943 TUR132923:TUR132943 UEN132923:UEN132943 UOJ132923:UOJ132943 UYF132923:UYF132943 VIB132923:VIB132943 VRX132923:VRX132943 WBT132923:WBT132943 WLP132923:WLP132943 WVL132923:WVL132943 D198462:D198482 IZ198459:IZ198479 SV198459:SV198479 ACR198459:ACR198479 AMN198459:AMN198479 AWJ198459:AWJ198479 BGF198459:BGF198479 BQB198459:BQB198479 BZX198459:BZX198479 CJT198459:CJT198479 CTP198459:CTP198479 DDL198459:DDL198479 DNH198459:DNH198479 DXD198459:DXD198479 EGZ198459:EGZ198479 EQV198459:EQV198479 FAR198459:FAR198479 FKN198459:FKN198479 FUJ198459:FUJ198479 GEF198459:GEF198479 GOB198459:GOB198479 GXX198459:GXX198479 HHT198459:HHT198479 HRP198459:HRP198479 IBL198459:IBL198479 ILH198459:ILH198479 IVD198459:IVD198479 JEZ198459:JEZ198479 JOV198459:JOV198479 JYR198459:JYR198479 KIN198459:KIN198479 KSJ198459:KSJ198479 LCF198459:LCF198479 LMB198459:LMB198479 LVX198459:LVX198479 MFT198459:MFT198479 MPP198459:MPP198479 MZL198459:MZL198479 NJH198459:NJH198479 NTD198459:NTD198479 OCZ198459:OCZ198479 OMV198459:OMV198479 OWR198459:OWR198479 PGN198459:PGN198479 PQJ198459:PQJ198479 QAF198459:QAF198479 QKB198459:QKB198479 QTX198459:QTX198479 RDT198459:RDT198479 RNP198459:RNP198479 RXL198459:RXL198479 SHH198459:SHH198479 SRD198459:SRD198479 TAZ198459:TAZ198479 TKV198459:TKV198479 TUR198459:TUR198479 UEN198459:UEN198479 UOJ198459:UOJ198479 UYF198459:UYF198479 VIB198459:VIB198479 VRX198459:VRX198479 WBT198459:WBT198479 WLP198459:WLP198479 WVL198459:WVL198479 D263998:D264018 IZ263995:IZ264015 SV263995:SV264015 ACR263995:ACR264015 AMN263995:AMN264015 AWJ263995:AWJ264015 BGF263995:BGF264015 BQB263995:BQB264015 BZX263995:BZX264015 CJT263995:CJT264015 CTP263995:CTP264015 DDL263995:DDL264015 DNH263995:DNH264015 DXD263995:DXD264015 EGZ263995:EGZ264015 EQV263995:EQV264015 FAR263995:FAR264015 FKN263995:FKN264015 FUJ263995:FUJ264015 GEF263995:GEF264015 GOB263995:GOB264015 GXX263995:GXX264015 HHT263995:HHT264015 HRP263995:HRP264015 IBL263995:IBL264015 ILH263995:ILH264015 IVD263995:IVD264015 JEZ263995:JEZ264015 JOV263995:JOV264015 JYR263995:JYR264015 KIN263995:KIN264015 KSJ263995:KSJ264015 LCF263995:LCF264015 LMB263995:LMB264015 LVX263995:LVX264015 MFT263995:MFT264015 MPP263995:MPP264015 MZL263995:MZL264015 NJH263995:NJH264015 NTD263995:NTD264015 OCZ263995:OCZ264015 OMV263995:OMV264015 OWR263995:OWR264015 PGN263995:PGN264015 PQJ263995:PQJ264015 QAF263995:QAF264015 QKB263995:QKB264015 QTX263995:QTX264015 RDT263995:RDT264015 RNP263995:RNP264015 RXL263995:RXL264015 SHH263995:SHH264015 SRD263995:SRD264015 TAZ263995:TAZ264015 TKV263995:TKV264015 TUR263995:TUR264015 UEN263995:UEN264015 UOJ263995:UOJ264015 UYF263995:UYF264015 VIB263995:VIB264015 VRX263995:VRX264015 WBT263995:WBT264015 WLP263995:WLP264015 WVL263995:WVL264015 D329534:D329554 IZ329531:IZ329551 SV329531:SV329551 ACR329531:ACR329551 AMN329531:AMN329551 AWJ329531:AWJ329551 BGF329531:BGF329551 BQB329531:BQB329551 BZX329531:BZX329551 CJT329531:CJT329551 CTP329531:CTP329551 DDL329531:DDL329551 DNH329531:DNH329551 DXD329531:DXD329551 EGZ329531:EGZ329551 EQV329531:EQV329551 FAR329531:FAR329551 FKN329531:FKN329551 FUJ329531:FUJ329551 GEF329531:GEF329551 GOB329531:GOB329551 GXX329531:GXX329551 HHT329531:HHT329551 HRP329531:HRP329551 IBL329531:IBL329551 ILH329531:ILH329551 IVD329531:IVD329551 JEZ329531:JEZ329551 JOV329531:JOV329551 JYR329531:JYR329551 KIN329531:KIN329551 KSJ329531:KSJ329551 LCF329531:LCF329551 LMB329531:LMB329551 LVX329531:LVX329551 MFT329531:MFT329551 MPP329531:MPP329551 MZL329531:MZL329551 NJH329531:NJH329551 NTD329531:NTD329551 OCZ329531:OCZ329551 OMV329531:OMV329551 OWR329531:OWR329551 PGN329531:PGN329551 PQJ329531:PQJ329551 QAF329531:QAF329551 QKB329531:QKB329551 QTX329531:QTX329551 RDT329531:RDT329551 RNP329531:RNP329551 RXL329531:RXL329551 SHH329531:SHH329551 SRD329531:SRD329551 TAZ329531:TAZ329551 TKV329531:TKV329551 TUR329531:TUR329551 UEN329531:UEN329551 UOJ329531:UOJ329551 UYF329531:UYF329551 VIB329531:VIB329551 VRX329531:VRX329551 WBT329531:WBT329551 WLP329531:WLP329551 WVL329531:WVL329551 D395070:D395090 IZ395067:IZ395087 SV395067:SV395087 ACR395067:ACR395087 AMN395067:AMN395087 AWJ395067:AWJ395087 BGF395067:BGF395087 BQB395067:BQB395087 BZX395067:BZX395087 CJT395067:CJT395087 CTP395067:CTP395087 DDL395067:DDL395087 DNH395067:DNH395087 DXD395067:DXD395087 EGZ395067:EGZ395087 EQV395067:EQV395087 FAR395067:FAR395087 FKN395067:FKN395087 FUJ395067:FUJ395087 GEF395067:GEF395087 GOB395067:GOB395087 GXX395067:GXX395087 HHT395067:HHT395087 HRP395067:HRP395087 IBL395067:IBL395087 ILH395067:ILH395087 IVD395067:IVD395087 JEZ395067:JEZ395087 JOV395067:JOV395087 JYR395067:JYR395087 KIN395067:KIN395087 KSJ395067:KSJ395087 LCF395067:LCF395087 LMB395067:LMB395087 LVX395067:LVX395087 MFT395067:MFT395087 MPP395067:MPP395087 MZL395067:MZL395087 NJH395067:NJH395087 NTD395067:NTD395087 OCZ395067:OCZ395087 OMV395067:OMV395087 OWR395067:OWR395087 PGN395067:PGN395087 PQJ395067:PQJ395087 QAF395067:QAF395087 QKB395067:QKB395087 QTX395067:QTX395087 RDT395067:RDT395087 RNP395067:RNP395087 RXL395067:RXL395087 SHH395067:SHH395087 SRD395067:SRD395087 TAZ395067:TAZ395087 TKV395067:TKV395087 TUR395067:TUR395087 UEN395067:UEN395087 UOJ395067:UOJ395087 UYF395067:UYF395087 VIB395067:VIB395087 VRX395067:VRX395087 WBT395067:WBT395087 WLP395067:WLP395087 WVL395067:WVL395087 D460606:D460626 IZ460603:IZ460623 SV460603:SV460623 ACR460603:ACR460623 AMN460603:AMN460623 AWJ460603:AWJ460623 BGF460603:BGF460623 BQB460603:BQB460623 BZX460603:BZX460623 CJT460603:CJT460623 CTP460603:CTP460623 DDL460603:DDL460623 DNH460603:DNH460623 DXD460603:DXD460623 EGZ460603:EGZ460623 EQV460603:EQV460623 FAR460603:FAR460623 FKN460603:FKN460623 FUJ460603:FUJ460623 GEF460603:GEF460623 GOB460603:GOB460623 GXX460603:GXX460623 HHT460603:HHT460623 HRP460603:HRP460623 IBL460603:IBL460623 ILH460603:ILH460623 IVD460603:IVD460623 JEZ460603:JEZ460623 JOV460603:JOV460623 JYR460603:JYR460623 KIN460603:KIN460623 KSJ460603:KSJ460623 LCF460603:LCF460623 LMB460603:LMB460623 LVX460603:LVX460623 MFT460603:MFT460623 MPP460603:MPP460623 MZL460603:MZL460623 NJH460603:NJH460623 NTD460603:NTD460623 OCZ460603:OCZ460623 OMV460603:OMV460623 OWR460603:OWR460623 PGN460603:PGN460623 PQJ460603:PQJ460623 QAF460603:QAF460623 QKB460603:QKB460623 QTX460603:QTX460623 RDT460603:RDT460623 RNP460603:RNP460623 RXL460603:RXL460623 SHH460603:SHH460623 SRD460603:SRD460623 TAZ460603:TAZ460623 TKV460603:TKV460623 TUR460603:TUR460623 UEN460603:UEN460623 UOJ460603:UOJ460623 UYF460603:UYF460623 VIB460603:VIB460623 VRX460603:VRX460623 WBT460603:WBT460623 WLP460603:WLP460623 WVL460603:WVL460623 D526142:D526162 IZ526139:IZ526159 SV526139:SV526159 ACR526139:ACR526159 AMN526139:AMN526159 AWJ526139:AWJ526159 BGF526139:BGF526159 BQB526139:BQB526159 BZX526139:BZX526159 CJT526139:CJT526159 CTP526139:CTP526159 DDL526139:DDL526159 DNH526139:DNH526159 DXD526139:DXD526159 EGZ526139:EGZ526159 EQV526139:EQV526159 FAR526139:FAR526159 FKN526139:FKN526159 FUJ526139:FUJ526159 GEF526139:GEF526159 GOB526139:GOB526159 GXX526139:GXX526159 HHT526139:HHT526159 HRP526139:HRP526159 IBL526139:IBL526159 ILH526139:ILH526159 IVD526139:IVD526159 JEZ526139:JEZ526159 JOV526139:JOV526159 JYR526139:JYR526159 KIN526139:KIN526159 KSJ526139:KSJ526159 LCF526139:LCF526159 LMB526139:LMB526159 LVX526139:LVX526159 MFT526139:MFT526159 MPP526139:MPP526159 MZL526139:MZL526159 NJH526139:NJH526159 NTD526139:NTD526159 OCZ526139:OCZ526159 OMV526139:OMV526159 OWR526139:OWR526159 PGN526139:PGN526159 PQJ526139:PQJ526159 QAF526139:QAF526159 QKB526139:QKB526159 QTX526139:QTX526159 RDT526139:RDT526159 RNP526139:RNP526159 RXL526139:RXL526159 SHH526139:SHH526159 SRD526139:SRD526159 TAZ526139:TAZ526159 TKV526139:TKV526159 TUR526139:TUR526159 UEN526139:UEN526159 UOJ526139:UOJ526159 UYF526139:UYF526159 VIB526139:VIB526159 VRX526139:VRX526159 WBT526139:WBT526159 WLP526139:WLP526159 WVL526139:WVL526159 D591678:D591698 IZ591675:IZ591695 SV591675:SV591695 ACR591675:ACR591695 AMN591675:AMN591695 AWJ591675:AWJ591695 BGF591675:BGF591695 BQB591675:BQB591695 BZX591675:BZX591695 CJT591675:CJT591695 CTP591675:CTP591695 DDL591675:DDL591695 DNH591675:DNH591695 DXD591675:DXD591695 EGZ591675:EGZ591695 EQV591675:EQV591695 FAR591675:FAR591695 FKN591675:FKN591695 FUJ591675:FUJ591695 GEF591675:GEF591695 GOB591675:GOB591695 GXX591675:GXX591695 HHT591675:HHT591695 HRP591675:HRP591695 IBL591675:IBL591695 ILH591675:ILH591695 IVD591675:IVD591695 JEZ591675:JEZ591695 JOV591675:JOV591695 JYR591675:JYR591695 KIN591675:KIN591695 KSJ591675:KSJ591695 LCF591675:LCF591695 LMB591675:LMB591695 LVX591675:LVX591695 MFT591675:MFT591695 MPP591675:MPP591695 MZL591675:MZL591695 NJH591675:NJH591695 NTD591675:NTD591695 OCZ591675:OCZ591695 OMV591675:OMV591695 OWR591675:OWR591695 PGN591675:PGN591695 PQJ591675:PQJ591695 QAF591675:QAF591695 QKB591675:QKB591695 QTX591675:QTX591695 RDT591675:RDT591695 RNP591675:RNP591695 RXL591675:RXL591695 SHH591675:SHH591695 SRD591675:SRD591695 TAZ591675:TAZ591695 TKV591675:TKV591695 TUR591675:TUR591695 UEN591675:UEN591695 UOJ591675:UOJ591695 UYF591675:UYF591695 VIB591675:VIB591695 VRX591675:VRX591695 WBT591675:WBT591695 WLP591675:WLP591695 WVL591675:WVL591695 D657214:D657234 IZ657211:IZ657231 SV657211:SV657231 ACR657211:ACR657231 AMN657211:AMN657231 AWJ657211:AWJ657231 BGF657211:BGF657231 BQB657211:BQB657231 BZX657211:BZX657231 CJT657211:CJT657231 CTP657211:CTP657231 DDL657211:DDL657231 DNH657211:DNH657231 DXD657211:DXD657231 EGZ657211:EGZ657231 EQV657211:EQV657231 FAR657211:FAR657231 FKN657211:FKN657231 FUJ657211:FUJ657231 GEF657211:GEF657231 GOB657211:GOB657231 GXX657211:GXX657231 HHT657211:HHT657231 HRP657211:HRP657231 IBL657211:IBL657231 ILH657211:ILH657231 IVD657211:IVD657231 JEZ657211:JEZ657231 JOV657211:JOV657231 JYR657211:JYR657231 KIN657211:KIN657231 KSJ657211:KSJ657231 LCF657211:LCF657231 LMB657211:LMB657231 LVX657211:LVX657231 MFT657211:MFT657231 MPP657211:MPP657231 MZL657211:MZL657231 NJH657211:NJH657231 NTD657211:NTD657231 OCZ657211:OCZ657231 OMV657211:OMV657231 OWR657211:OWR657231 PGN657211:PGN657231 PQJ657211:PQJ657231 QAF657211:QAF657231 QKB657211:QKB657231 QTX657211:QTX657231 RDT657211:RDT657231 RNP657211:RNP657231 RXL657211:RXL657231 SHH657211:SHH657231 SRD657211:SRD657231 TAZ657211:TAZ657231 TKV657211:TKV657231 TUR657211:TUR657231 UEN657211:UEN657231 UOJ657211:UOJ657231 UYF657211:UYF657231 VIB657211:VIB657231 VRX657211:VRX657231 WBT657211:WBT657231 WLP657211:WLP657231 WVL657211:WVL657231 D722750:D722770 IZ722747:IZ722767 SV722747:SV722767 ACR722747:ACR722767 AMN722747:AMN722767 AWJ722747:AWJ722767 BGF722747:BGF722767 BQB722747:BQB722767 BZX722747:BZX722767 CJT722747:CJT722767 CTP722747:CTP722767 DDL722747:DDL722767 DNH722747:DNH722767 DXD722747:DXD722767 EGZ722747:EGZ722767 EQV722747:EQV722767 FAR722747:FAR722767 FKN722747:FKN722767 FUJ722747:FUJ722767 GEF722747:GEF722767 GOB722747:GOB722767 GXX722747:GXX722767 HHT722747:HHT722767 HRP722747:HRP722767 IBL722747:IBL722767 ILH722747:ILH722767 IVD722747:IVD722767 JEZ722747:JEZ722767 JOV722747:JOV722767 JYR722747:JYR722767 KIN722747:KIN722767 KSJ722747:KSJ722767 LCF722747:LCF722767 LMB722747:LMB722767 LVX722747:LVX722767 MFT722747:MFT722767 MPP722747:MPP722767 MZL722747:MZL722767 NJH722747:NJH722767 NTD722747:NTD722767 OCZ722747:OCZ722767 OMV722747:OMV722767 OWR722747:OWR722767 PGN722747:PGN722767 PQJ722747:PQJ722767 QAF722747:QAF722767 QKB722747:QKB722767 QTX722747:QTX722767 RDT722747:RDT722767 RNP722747:RNP722767 RXL722747:RXL722767 SHH722747:SHH722767 SRD722747:SRD722767 TAZ722747:TAZ722767 TKV722747:TKV722767 TUR722747:TUR722767 UEN722747:UEN722767 UOJ722747:UOJ722767 UYF722747:UYF722767 VIB722747:VIB722767 VRX722747:VRX722767 WBT722747:WBT722767 WLP722747:WLP722767 WVL722747:WVL722767 D788286:D788306 IZ788283:IZ788303 SV788283:SV788303 ACR788283:ACR788303 AMN788283:AMN788303 AWJ788283:AWJ788303 BGF788283:BGF788303 BQB788283:BQB788303 BZX788283:BZX788303 CJT788283:CJT788303 CTP788283:CTP788303 DDL788283:DDL788303 DNH788283:DNH788303 DXD788283:DXD788303 EGZ788283:EGZ788303 EQV788283:EQV788303 FAR788283:FAR788303 FKN788283:FKN788303 FUJ788283:FUJ788303 GEF788283:GEF788303 GOB788283:GOB788303 GXX788283:GXX788303 HHT788283:HHT788303 HRP788283:HRP788303 IBL788283:IBL788303 ILH788283:ILH788303 IVD788283:IVD788303 JEZ788283:JEZ788303 JOV788283:JOV788303 JYR788283:JYR788303 KIN788283:KIN788303 KSJ788283:KSJ788303 LCF788283:LCF788303 LMB788283:LMB788303 LVX788283:LVX788303 MFT788283:MFT788303 MPP788283:MPP788303 MZL788283:MZL788303 NJH788283:NJH788303 NTD788283:NTD788303 OCZ788283:OCZ788303 OMV788283:OMV788303 OWR788283:OWR788303 PGN788283:PGN788303 PQJ788283:PQJ788303 QAF788283:QAF788303 QKB788283:QKB788303 QTX788283:QTX788303 RDT788283:RDT788303 RNP788283:RNP788303 RXL788283:RXL788303 SHH788283:SHH788303 SRD788283:SRD788303 TAZ788283:TAZ788303 TKV788283:TKV788303 TUR788283:TUR788303 UEN788283:UEN788303 UOJ788283:UOJ788303 UYF788283:UYF788303 VIB788283:VIB788303 VRX788283:VRX788303 WBT788283:WBT788303 WLP788283:WLP788303 WVL788283:WVL788303 D853822:D853842 IZ853819:IZ853839 SV853819:SV853839 ACR853819:ACR853839 AMN853819:AMN853839 AWJ853819:AWJ853839 BGF853819:BGF853839 BQB853819:BQB853839 BZX853819:BZX853839 CJT853819:CJT853839 CTP853819:CTP853839 DDL853819:DDL853839 DNH853819:DNH853839 DXD853819:DXD853839 EGZ853819:EGZ853839 EQV853819:EQV853839 FAR853819:FAR853839 FKN853819:FKN853839 FUJ853819:FUJ853839 GEF853819:GEF853839 GOB853819:GOB853839 GXX853819:GXX853839 HHT853819:HHT853839 HRP853819:HRP853839 IBL853819:IBL853839 ILH853819:ILH853839 IVD853819:IVD853839 JEZ853819:JEZ853839 JOV853819:JOV853839 JYR853819:JYR853839 KIN853819:KIN853839 KSJ853819:KSJ853839 LCF853819:LCF853839 LMB853819:LMB853839 LVX853819:LVX853839 MFT853819:MFT853839 MPP853819:MPP853839 MZL853819:MZL853839 NJH853819:NJH853839 NTD853819:NTD853839 OCZ853819:OCZ853839 OMV853819:OMV853839 OWR853819:OWR853839 PGN853819:PGN853839 PQJ853819:PQJ853839 QAF853819:QAF853839 QKB853819:QKB853839 QTX853819:QTX853839 RDT853819:RDT853839 RNP853819:RNP853839 RXL853819:RXL853839 SHH853819:SHH853839 SRD853819:SRD853839 TAZ853819:TAZ853839 TKV853819:TKV853839 TUR853819:TUR853839 UEN853819:UEN853839 UOJ853819:UOJ853839 UYF853819:UYF853839 VIB853819:VIB853839 VRX853819:VRX853839 WBT853819:WBT853839 WLP853819:WLP853839 WVL853819:WVL853839 D919358:D919378 IZ919355:IZ919375 SV919355:SV919375 ACR919355:ACR919375 AMN919355:AMN919375 AWJ919355:AWJ919375 BGF919355:BGF919375 BQB919355:BQB919375 BZX919355:BZX919375 CJT919355:CJT919375 CTP919355:CTP919375 DDL919355:DDL919375 DNH919355:DNH919375 DXD919355:DXD919375 EGZ919355:EGZ919375 EQV919355:EQV919375 FAR919355:FAR919375 FKN919355:FKN919375 FUJ919355:FUJ919375 GEF919355:GEF919375 GOB919355:GOB919375 GXX919355:GXX919375 HHT919355:HHT919375 HRP919355:HRP919375 IBL919355:IBL919375 ILH919355:ILH919375 IVD919355:IVD919375 JEZ919355:JEZ919375 JOV919355:JOV919375 JYR919355:JYR919375 KIN919355:KIN919375 KSJ919355:KSJ919375 LCF919355:LCF919375 LMB919355:LMB919375 LVX919355:LVX919375 MFT919355:MFT919375 MPP919355:MPP919375 MZL919355:MZL919375 NJH919355:NJH919375 NTD919355:NTD919375 OCZ919355:OCZ919375 OMV919355:OMV919375 OWR919355:OWR919375 PGN919355:PGN919375 PQJ919355:PQJ919375 QAF919355:QAF919375 QKB919355:QKB919375 QTX919355:QTX919375 RDT919355:RDT919375 RNP919355:RNP919375 RXL919355:RXL919375 SHH919355:SHH919375 SRD919355:SRD919375 TAZ919355:TAZ919375 TKV919355:TKV919375 TUR919355:TUR919375 UEN919355:UEN919375 UOJ919355:UOJ919375 UYF919355:UYF919375 VIB919355:VIB919375 VRX919355:VRX919375 WBT919355:WBT919375 WLP919355:WLP919375 WVL919355:WVL919375 D984894:D984914 IZ984891:IZ984911 SV984891:SV984911 ACR984891:ACR984911 AMN984891:AMN984911 AWJ984891:AWJ984911 BGF984891:BGF984911 BQB984891:BQB984911 BZX984891:BZX984911 CJT984891:CJT984911 CTP984891:CTP984911 DDL984891:DDL984911 DNH984891:DNH984911 DXD984891:DXD984911 EGZ984891:EGZ984911 EQV984891:EQV984911 FAR984891:FAR984911 FKN984891:FKN984911 FUJ984891:FUJ984911 GEF984891:GEF984911 GOB984891:GOB984911 GXX984891:GXX984911 HHT984891:HHT984911 HRP984891:HRP984911 IBL984891:IBL984911 ILH984891:ILH984911 IVD984891:IVD984911 JEZ984891:JEZ984911 JOV984891:JOV984911 JYR984891:JYR984911 KIN984891:KIN984911 KSJ984891:KSJ984911 LCF984891:LCF984911 LMB984891:LMB984911 LVX984891:LVX984911 MFT984891:MFT984911 MPP984891:MPP984911 MZL984891:MZL984911 NJH984891:NJH984911 NTD984891:NTD984911 OCZ984891:OCZ984911 OMV984891:OMV984911 OWR984891:OWR984911 PGN984891:PGN984911 PQJ984891:PQJ984911 QAF984891:QAF984911 QKB984891:QKB984911 QTX984891:QTX984911 RDT984891:RDT984911 RNP984891:RNP984911 RXL984891:RXL984911 SHH984891:SHH984911 SRD984891:SRD984911 TAZ984891:TAZ984911 TKV984891:TKV984911 TUR984891:TUR984911 UEN984891:UEN984911 UOJ984891:UOJ984911 UYF984891:UYF984911 VIB984891:VIB984911 VRX984891:VRX984911 WBT984891:WBT984911 WLP984891:WLP984911 WVL984891:WVL984911 WVL1887:WVL1889 WLP1887:WLP1889 WBT1887:WBT1889 VRX1887:VRX1889 VIB1887:VIB1889 UYF1887:UYF1889 UOJ1887:UOJ1889 UEN1887:UEN1889 TUR1887:TUR1889 TKV1887:TKV1889 TAZ1887:TAZ1889 SRD1887:SRD1889 SHH1887:SHH1889 RXL1887:RXL1889 RNP1887:RNP1889 RDT1887:RDT1889 QTX1887:QTX1889 QKB1887:QKB1889 QAF1887:QAF1889 PQJ1887:PQJ1889 PGN1887:PGN1889 OWR1887:OWR1889 OMV1887:OMV1889 OCZ1887:OCZ1889 NTD1887:NTD1889 NJH1887:NJH1889 MZL1887:MZL1889 MPP1887:MPP1889 MFT1887:MFT1889 LVX1887:LVX1889 LMB1887:LMB1889 LCF1887:LCF1889 KSJ1887:KSJ1889 KIN1887:KIN1889 JYR1887:JYR1889 JOV1887:JOV1889 JEZ1887:JEZ1889 IVD1887:IVD1889 ILH1887:ILH1889 IBL1887:IBL1889 HRP1887:HRP1889 HHT1887:HHT1889 GXX1887:GXX1889 GOB1887:GOB1889 GEF1887:GEF1889 FUJ1887:FUJ1889 FKN1887:FKN1889 FAR1887:FAR1889 EQV1887:EQV1889 EGZ1887:EGZ1889 DXD1887:DXD1889 DNH1887:DNH1889 DDL1887:DDL1889 CTP1887:CTP1889 CJT1887:CJT1889 BZX1887:BZX1889 BQB1887:BQB1889 BGF1887:BGF1889 AWJ1887:AWJ1889 AMN1887:AMN1889 ACR1887:ACR1889 SV1887:SV1889 IZ1887:IZ1889 D1890:D1892 C67114:C67153 IY67111:IY67150 SU67111:SU67150 ACQ67111:ACQ67150 AMM67111:AMM67150 AWI67111:AWI67150 BGE67111:BGE67150 BQA67111:BQA67150 BZW67111:BZW67150 CJS67111:CJS67150 CTO67111:CTO67150 DDK67111:DDK67150 DNG67111:DNG67150 DXC67111:DXC67150 EGY67111:EGY67150 EQU67111:EQU67150 FAQ67111:FAQ67150 FKM67111:FKM67150 FUI67111:FUI67150 GEE67111:GEE67150 GOA67111:GOA67150 GXW67111:GXW67150 HHS67111:HHS67150 HRO67111:HRO67150 IBK67111:IBK67150 ILG67111:ILG67150 IVC67111:IVC67150 JEY67111:JEY67150 JOU67111:JOU67150 JYQ67111:JYQ67150 KIM67111:KIM67150 KSI67111:KSI67150 LCE67111:LCE67150 LMA67111:LMA67150 LVW67111:LVW67150 MFS67111:MFS67150 MPO67111:MPO67150 MZK67111:MZK67150 NJG67111:NJG67150 NTC67111:NTC67150 OCY67111:OCY67150 OMU67111:OMU67150 OWQ67111:OWQ67150 PGM67111:PGM67150 PQI67111:PQI67150 QAE67111:QAE67150 QKA67111:QKA67150 QTW67111:QTW67150 RDS67111:RDS67150 RNO67111:RNO67150 RXK67111:RXK67150 SHG67111:SHG67150 SRC67111:SRC67150 TAY67111:TAY67150 TKU67111:TKU67150 TUQ67111:TUQ67150 UEM67111:UEM67150 UOI67111:UOI67150 UYE67111:UYE67150 VIA67111:VIA67150 VRW67111:VRW67150 WBS67111:WBS67150 WLO67111:WLO67150 WVK67111:WVK67150 C132650:C132689 IY132647:IY132686 SU132647:SU132686 ACQ132647:ACQ132686 AMM132647:AMM132686 AWI132647:AWI132686 BGE132647:BGE132686 BQA132647:BQA132686 BZW132647:BZW132686 CJS132647:CJS132686 CTO132647:CTO132686 DDK132647:DDK132686 DNG132647:DNG132686 DXC132647:DXC132686 EGY132647:EGY132686 EQU132647:EQU132686 FAQ132647:FAQ132686 FKM132647:FKM132686 FUI132647:FUI132686 GEE132647:GEE132686 GOA132647:GOA132686 GXW132647:GXW132686 HHS132647:HHS132686 HRO132647:HRO132686 IBK132647:IBK132686 ILG132647:ILG132686 IVC132647:IVC132686 JEY132647:JEY132686 JOU132647:JOU132686 JYQ132647:JYQ132686 KIM132647:KIM132686 KSI132647:KSI132686 LCE132647:LCE132686 LMA132647:LMA132686 LVW132647:LVW132686 MFS132647:MFS132686 MPO132647:MPO132686 MZK132647:MZK132686 NJG132647:NJG132686 NTC132647:NTC132686 OCY132647:OCY132686 OMU132647:OMU132686 OWQ132647:OWQ132686 PGM132647:PGM132686 PQI132647:PQI132686 QAE132647:QAE132686 QKA132647:QKA132686 QTW132647:QTW132686 RDS132647:RDS132686 RNO132647:RNO132686 RXK132647:RXK132686 SHG132647:SHG132686 SRC132647:SRC132686 TAY132647:TAY132686 TKU132647:TKU132686 TUQ132647:TUQ132686 UEM132647:UEM132686 UOI132647:UOI132686 UYE132647:UYE132686 VIA132647:VIA132686 VRW132647:VRW132686 WBS132647:WBS132686 WLO132647:WLO132686 WVK132647:WVK132686 C198186:C198225 IY198183:IY198222 SU198183:SU198222 ACQ198183:ACQ198222 AMM198183:AMM198222 AWI198183:AWI198222 BGE198183:BGE198222 BQA198183:BQA198222 BZW198183:BZW198222 CJS198183:CJS198222 CTO198183:CTO198222 DDK198183:DDK198222 DNG198183:DNG198222 DXC198183:DXC198222 EGY198183:EGY198222 EQU198183:EQU198222 FAQ198183:FAQ198222 FKM198183:FKM198222 FUI198183:FUI198222 GEE198183:GEE198222 GOA198183:GOA198222 GXW198183:GXW198222 HHS198183:HHS198222 HRO198183:HRO198222 IBK198183:IBK198222 ILG198183:ILG198222 IVC198183:IVC198222 JEY198183:JEY198222 JOU198183:JOU198222 JYQ198183:JYQ198222 KIM198183:KIM198222 KSI198183:KSI198222 LCE198183:LCE198222 LMA198183:LMA198222 LVW198183:LVW198222 MFS198183:MFS198222 MPO198183:MPO198222 MZK198183:MZK198222 NJG198183:NJG198222 NTC198183:NTC198222 OCY198183:OCY198222 OMU198183:OMU198222 OWQ198183:OWQ198222 PGM198183:PGM198222 PQI198183:PQI198222 QAE198183:QAE198222 QKA198183:QKA198222 QTW198183:QTW198222 RDS198183:RDS198222 RNO198183:RNO198222 RXK198183:RXK198222 SHG198183:SHG198222 SRC198183:SRC198222 TAY198183:TAY198222 TKU198183:TKU198222 TUQ198183:TUQ198222 UEM198183:UEM198222 UOI198183:UOI198222 UYE198183:UYE198222 VIA198183:VIA198222 VRW198183:VRW198222 WBS198183:WBS198222 WLO198183:WLO198222 WVK198183:WVK198222 C263722:C263761 IY263719:IY263758 SU263719:SU263758 ACQ263719:ACQ263758 AMM263719:AMM263758 AWI263719:AWI263758 BGE263719:BGE263758 BQA263719:BQA263758 BZW263719:BZW263758 CJS263719:CJS263758 CTO263719:CTO263758 DDK263719:DDK263758 DNG263719:DNG263758 DXC263719:DXC263758 EGY263719:EGY263758 EQU263719:EQU263758 FAQ263719:FAQ263758 FKM263719:FKM263758 FUI263719:FUI263758 GEE263719:GEE263758 GOA263719:GOA263758 GXW263719:GXW263758 HHS263719:HHS263758 HRO263719:HRO263758 IBK263719:IBK263758 ILG263719:ILG263758 IVC263719:IVC263758 JEY263719:JEY263758 JOU263719:JOU263758 JYQ263719:JYQ263758 KIM263719:KIM263758 KSI263719:KSI263758 LCE263719:LCE263758 LMA263719:LMA263758 LVW263719:LVW263758 MFS263719:MFS263758 MPO263719:MPO263758 MZK263719:MZK263758 NJG263719:NJG263758 NTC263719:NTC263758 OCY263719:OCY263758 OMU263719:OMU263758 OWQ263719:OWQ263758 PGM263719:PGM263758 PQI263719:PQI263758 QAE263719:QAE263758 QKA263719:QKA263758 QTW263719:QTW263758 RDS263719:RDS263758 RNO263719:RNO263758 RXK263719:RXK263758 SHG263719:SHG263758 SRC263719:SRC263758 TAY263719:TAY263758 TKU263719:TKU263758 TUQ263719:TUQ263758 UEM263719:UEM263758 UOI263719:UOI263758 UYE263719:UYE263758 VIA263719:VIA263758 VRW263719:VRW263758 WBS263719:WBS263758 WLO263719:WLO263758 WVK263719:WVK263758 C329258:C329297 IY329255:IY329294 SU329255:SU329294 ACQ329255:ACQ329294 AMM329255:AMM329294 AWI329255:AWI329294 BGE329255:BGE329294 BQA329255:BQA329294 BZW329255:BZW329294 CJS329255:CJS329294 CTO329255:CTO329294 DDK329255:DDK329294 DNG329255:DNG329294 DXC329255:DXC329294 EGY329255:EGY329294 EQU329255:EQU329294 FAQ329255:FAQ329294 FKM329255:FKM329294 FUI329255:FUI329294 GEE329255:GEE329294 GOA329255:GOA329294 GXW329255:GXW329294 HHS329255:HHS329294 HRO329255:HRO329294 IBK329255:IBK329294 ILG329255:ILG329294 IVC329255:IVC329294 JEY329255:JEY329294 JOU329255:JOU329294 JYQ329255:JYQ329294 KIM329255:KIM329294 KSI329255:KSI329294 LCE329255:LCE329294 LMA329255:LMA329294 LVW329255:LVW329294 MFS329255:MFS329294 MPO329255:MPO329294 MZK329255:MZK329294 NJG329255:NJG329294 NTC329255:NTC329294 OCY329255:OCY329294 OMU329255:OMU329294 OWQ329255:OWQ329294 PGM329255:PGM329294 PQI329255:PQI329294 QAE329255:QAE329294 QKA329255:QKA329294 QTW329255:QTW329294 RDS329255:RDS329294 RNO329255:RNO329294 RXK329255:RXK329294 SHG329255:SHG329294 SRC329255:SRC329294 TAY329255:TAY329294 TKU329255:TKU329294 TUQ329255:TUQ329294 UEM329255:UEM329294 UOI329255:UOI329294 UYE329255:UYE329294 VIA329255:VIA329294 VRW329255:VRW329294 WBS329255:WBS329294 WLO329255:WLO329294 WVK329255:WVK329294 C394794:C394833 IY394791:IY394830 SU394791:SU394830 ACQ394791:ACQ394830 AMM394791:AMM394830 AWI394791:AWI394830 BGE394791:BGE394830 BQA394791:BQA394830 BZW394791:BZW394830 CJS394791:CJS394830 CTO394791:CTO394830 DDK394791:DDK394830 DNG394791:DNG394830 DXC394791:DXC394830 EGY394791:EGY394830 EQU394791:EQU394830 FAQ394791:FAQ394830 FKM394791:FKM394830 FUI394791:FUI394830 GEE394791:GEE394830 GOA394791:GOA394830 GXW394791:GXW394830 HHS394791:HHS394830 HRO394791:HRO394830 IBK394791:IBK394830 ILG394791:ILG394830 IVC394791:IVC394830 JEY394791:JEY394830 JOU394791:JOU394830 JYQ394791:JYQ394830 KIM394791:KIM394830 KSI394791:KSI394830 LCE394791:LCE394830 LMA394791:LMA394830 LVW394791:LVW394830 MFS394791:MFS394830 MPO394791:MPO394830 MZK394791:MZK394830 NJG394791:NJG394830 NTC394791:NTC394830 OCY394791:OCY394830 OMU394791:OMU394830 OWQ394791:OWQ394830 PGM394791:PGM394830 PQI394791:PQI394830 QAE394791:QAE394830 QKA394791:QKA394830 QTW394791:QTW394830 RDS394791:RDS394830 RNO394791:RNO394830 RXK394791:RXK394830 SHG394791:SHG394830 SRC394791:SRC394830 TAY394791:TAY394830 TKU394791:TKU394830 TUQ394791:TUQ394830 UEM394791:UEM394830 UOI394791:UOI394830 UYE394791:UYE394830 VIA394791:VIA394830 VRW394791:VRW394830 WBS394791:WBS394830 WLO394791:WLO394830 WVK394791:WVK394830 C460330:C460369 IY460327:IY460366 SU460327:SU460366 ACQ460327:ACQ460366 AMM460327:AMM460366 AWI460327:AWI460366 BGE460327:BGE460366 BQA460327:BQA460366 BZW460327:BZW460366 CJS460327:CJS460366 CTO460327:CTO460366 DDK460327:DDK460366 DNG460327:DNG460366 DXC460327:DXC460366 EGY460327:EGY460366 EQU460327:EQU460366 FAQ460327:FAQ460366 FKM460327:FKM460366 FUI460327:FUI460366 GEE460327:GEE460366 GOA460327:GOA460366 GXW460327:GXW460366 HHS460327:HHS460366 HRO460327:HRO460366 IBK460327:IBK460366 ILG460327:ILG460366 IVC460327:IVC460366 JEY460327:JEY460366 JOU460327:JOU460366 JYQ460327:JYQ460366 KIM460327:KIM460366 KSI460327:KSI460366 LCE460327:LCE460366 LMA460327:LMA460366 LVW460327:LVW460366 MFS460327:MFS460366 MPO460327:MPO460366 MZK460327:MZK460366 NJG460327:NJG460366 NTC460327:NTC460366 OCY460327:OCY460366 OMU460327:OMU460366 OWQ460327:OWQ460366 PGM460327:PGM460366 PQI460327:PQI460366 QAE460327:QAE460366 QKA460327:QKA460366 QTW460327:QTW460366 RDS460327:RDS460366 RNO460327:RNO460366 RXK460327:RXK460366 SHG460327:SHG460366 SRC460327:SRC460366 TAY460327:TAY460366 TKU460327:TKU460366 TUQ460327:TUQ460366 UEM460327:UEM460366 UOI460327:UOI460366 UYE460327:UYE460366 VIA460327:VIA460366 VRW460327:VRW460366 WBS460327:WBS460366 WLO460327:WLO460366 WVK460327:WVK460366 C525866:C525905 IY525863:IY525902 SU525863:SU525902 ACQ525863:ACQ525902 AMM525863:AMM525902 AWI525863:AWI525902 BGE525863:BGE525902 BQA525863:BQA525902 BZW525863:BZW525902 CJS525863:CJS525902 CTO525863:CTO525902 DDK525863:DDK525902 DNG525863:DNG525902 DXC525863:DXC525902 EGY525863:EGY525902 EQU525863:EQU525902 FAQ525863:FAQ525902 FKM525863:FKM525902 FUI525863:FUI525902 GEE525863:GEE525902 GOA525863:GOA525902 GXW525863:GXW525902 HHS525863:HHS525902 HRO525863:HRO525902 IBK525863:IBK525902 ILG525863:ILG525902 IVC525863:IVC525902 JEY525863:JEY525902 JOU525863:JOU525902 JYQ525863:JYQ525902 KIM525863:KIM525902 KSI525863:KSI525902 LCE525863:LCE525902 LMA525863:LMA525902 LVW525863:LVW525902 MFS525863:MFS525902 MPO525863:MPO525902 MZK525863:MZK525902 NJG525863:NJG525902 NTC525863:NTC525902 OCY525863:OCY525902 OMU525863:OMU525902 OWQ525863:OWQ525902 PGM525863:PGM525902 PQI525863:PQI525902 QAE525863:QAE525902 QKA525863:QKA525902 QTW525863:QTW525902 RDS525863:RDS525902 RNO525863:RNO525902 RXK525863:RXK525902 SHG525863:SHG525902 SRC525863:SRC525902 TAY525863:TAY525902 TKU525863:TKU525902 TUQ525863:TUQ525902 UEM525863:UEM525902 UOI525863:UOI525902 UYE525863:UYE525902 VIA525863:VIA525902 VRW525863:VRW525902 WBS525863:WBS525902 WLO525863:WLO525902 WVK525863:WVK525902 C591402:C591441 IY591399:IY591438 SU591399:SU591438 ACQ591399:ACQ591438 AMM591399:AMM591438 AWI591399:AWI591438 BGE591399:BGE591438 BQA591399:BQA591438 BZW591399:BZW591438 CJS591399:CJS591438 CTO591399:CTO591438 DDK591399:DDK591438 DNG591399:DNG591438 DXC591399:DXC591438 EGY591399:EGY591438 EQU591399:EQU591438 FAQ591399:FAQ591438 FKM591399:FKM591438 FUI591399:FUI591438 GEE591399:GEE591438 GOA591399:GOA591438 GXW591399:GXW591438 HHS591399:HHS591438 HRO591399:HRO591438 IBK591399:IBK591438 ILG591399:ILG591438 IVC591399:IVC591438 JEY591399:JEY591438 JOU591399:JOU591438 JYQ591399:JYQ591438 KIM591399:KIM591438 KSI591399:KSI591438 LCE591399:LCE591438 LMA591399:LMA591438 LVW591399:LVW591438 MFS591399:MFS591438 MPO591399:MPO591438 MZK591399:MZK591438 NJG591399:NJG591438 NTC591399:NTC591438 OCY591399:OCY591438 OMU591399:OMU591438 OWQ591399:OWQ591438 PGM591399:PGM591438 PQI591399:PQI591438 QAE591399:QAE591438 QKA591399:QKA591438 QTW591399:QTW591438 RDS591399:RDS591438 RNO591399:RNO591438 RXK591399:RXK591438 SHG591399:SHG591438 SRC591399:SRC591438 TAY591399:TAY591438 TKU591399:TKU591438 TUQ591399:TUQ591438 UEM591399:UEM591438 UOI591399:UOI591438 UYE591399:UYE591438 VIA591399:VIA591438 VRW591399:VRW591438 WBS591399:WBS591438 WLO591399:WLO591438 WVK591399:WVK591438 C656938:C656977 IY656935:IY656974 SU656935:SU656974 ACQ656935:ACQ656974 AMM656935:AMM656974 AWI656935:AWI656974 BGE656935:BGE656974 BQA656935:BQA656974 BZW656935:BZW656974 CJS656935:CJS656974 CTO656935:CTO656974 DDK656935:DDK656974 DNG656935:DNG656974 DXC656935:DXC656974 EGY656935:EGY656974 EQU656935:EQU656974 FAQ656935:FAQ656974 FKM656935:FKM656974 FUI656935:FUI656974 GEE656935:GEE656974 GOA656935:GOA656974 GXW656935:GXW656974 HHS656935:HHS656974 HRO656935:HRO656974 IBK656935:IBK656974 ILG656935:ILG656974 IVC656935:IVC656974 JEY656935:JEY656974 JOU656935:JOU656974 JYQ656935:JYQ656974 KIM656935:KIM656974 KSI656935:KSI656974 LCE656935:LCE656974 LMA656935:LMA656974 LVW656935:LVW656974 MFS656935:MFS656974 MPO656935:MPO656974 MZK656935:MZK656974 NJG656935:NJG656974 NTC656935:NTC656974 OCY656935:OCY656974 OMU656935:OMU656974 OWQ656935:OWQ656974 PGM656935:PGM656974 PQI656935:PQI656974 QAE656935:QAE656974 QKA656935:QKA656974 QTW656935:QTW656974 RDS656935:RDS656974 RNO656935:RNO656974 RXK656935:RXK656974 SHG656935:SHG656974 SRC656935:SRC656974 TAY656935:TAY656974 TKU656935:TKU656974 TUQ656935:TUQ656974 UEM656935:UEM656974 UOI656935:UOI656974 UYE656935:UYE656974 VIA656935:VIA656974 VRW656935:VRW656974 WBS656935:WBS656974 WLO656935:WLO656974 WVK656935:WVK656974 C722474:C722513 IY722471:IY722510 SU722471:SU722510 ACQ722471:ACQ722510 AMM722471:AMM722510 AWI722471:AWI722510 BGE722471:BGE722510 BQA722471:BQA722510 BZW722471:BZW722510 CJS722471:CJS722510 CTO722471:CTO722510 DDK722471:DDK722510 DNG722471:DNG722510 DXC722471:DXC722510 EGY722471:EGY722510 EQU722471:EQU722510 FAQ722471:FAQ722510 FKM722471:FKM722510 FUI722471:FUI722510 GEE722471:GEE722510 GOA722471:GOA722510 GXW722471:GXW722510 HHS722471:HHS722510 HRO722471:HRO722510 IBK722471:IBK722510 ILG722471:ILG722510 IVC722471:IVC722510 JEY722471:JEY722510 JOU722471:JOU722510 JYQ722471:JYQ722510 KIM722471:KIM722510 KSI722471:KSI722510 LCE722471:LCE722510 LMA722471:LMA722510 LVW722471:LVW722510 MFS722471:MFS722510 MPO722471:MPO722510 MZK722471:MZK722510 NJG722471:NJG722510 NTC722471:NTC722510 OCY722471:OCY722510 OMU722471:OMU722510 OWQ722471:OWQ722510 PGM722471:PGM722510 PQI722471:PQI722510 QAE722471:QAE722510 QKA722471:QKA722510 QTW722471:QTW722510 RDS722471:RDS722510 RNO722471:RNO722510 RXK722471:RXK722510 SHG722471:SHG722510 SRC722471:SRC722510 TAY722471:TAY722510 TKU722471:TKU722510 TUQ722471:TUQ722510 UEM722471:UEM722510 UOI722471:UOI722510 UYE722471:UYE722510 VIA722471:VIA722510 VRW722471:VRW722510 WBS722471:WBS722510 WLO722471:WLO722510 WVK722471:WVK722510 C788010:C788049 IY788007:IY788046 SU788007:SU788046 ACQ788007:ACQ788046 AMM788007:AMM788046 AWI788007:AWI788046 BGE788007:BGE788046 BQA788007:BQA788046 BZW788007:BZW788046 CJS788007:CJS788046 CTO788007:CTO788046 DDK788007:DDK788046 DNG788007:DNG788046 DXC788007:DXC788046 EGY788007:EGY788046 EQU788007:EQU788046 FAQ788007:FAQ788046 FKM788007:FKM788046 FUI788007:FUI788046 GEE788007:GEE788046 GOA788007:GOA788046 GXW788007:GXW788046 HHS788007:HHS788046 HRO788007:HRO788046 IBK788007:IBK788046 ILG788007:ILG788046 IVC788007:IVC788046 JEY788007:JEY788046 JOU788007:JOU788046 JYQ788007:JYQ788046 KIM788007:KIM788046 KSI788007:KSI788046 LCE788007:LCE788046 LMA788007:LMA788046 LVW788007:LVW788046 MFS788007:MFS788046 MPO788007:MPO788046 MZK788007:MZK788046 NJG788007:NJG788046 NTC788007:NTC788046 OCY788007:OCY788046 OMU788007:OMU788046 OWQ788007:OWQ788046 PGM788007:PGM788046 PQI788007:PQI788046 QAE788007:QAE788046 QKA788007:QKA788046 QTW788007:QTW788046 RDS788007:RDS788046 RNO788007:RNO788046 RXK788007:RXK788046 SHG788007:SHG788046 SRC788007:SRC788046 TAY788007:TAY788046 TKU788007:TKU788046 TUQ788007:TUQ788046 UEM788007:UEM788046 UOI788007:UOI788046 UYE788007:UYE788046 VIA788007:VIA788046 VRW788007:VRW788046 WBS788007:WBS788046 WLO788007:WLO788046 WVK788007:WVK788046 C853546:C853585 IY853543:IY853582 SU853543:SU853582 ACQ853543:ACQ853582 AMM853543:AMM853582 AWI853543:AWI853582 BGE853543:BGE853582 BQA853543:BQA853582 BZW853543:BZW853582 CJS853543:CJS853582 CTO853543:CTO853582 DDK853543:DDK853582 DNG853543:DNG853582 DXC853543:DXC853582 EGY853543:EGY853582 EQU853543:EQU853582 FAQ853543:FAQ853582 FKM853543:FKM853582 FUI853543:FUI853582 GEE853543:GEE853582 GOA853543:GOA853582 GXW853543:GXW853582 HHS853543:HHS853582 HRO853543:HRO853582 IBK853543:IBK853582 ILG853543:ILG853582 IVC853543:IVC853582 JEY853543:JEY853582 JOU853543:JOU853582 JYQ853543:JYQ853582 KIM853543:KIM853582 KSI853543:KSI853582 LCE853543:LCE853582 LMA853543:LMA853582 LVW853543:LVW853582 MFS853543:MFS853582 MPO853543:MPO853582 MZK853543:MZK853582 NJG853543:NJG853582 NTC853543:NTC853582 OCY853543:OCY853582 OMU853543:OMU853582 OWQ853543:OWQ853582 PGM853543:PGM853582 PQI853543:PQI853582 QAE853543:QAE853582 QKA853543:QKA853582 QTW853543:QTW853582 RDS853543:RDS853582 RNO853543:RNO853582 RXK853543:RXK853582 SHG853543:SHG853582 SRC853543:SRC853582 TAY853543:TAY853582 TKU853543:TKU853582 TUQ853543:TUQ853582 UEM853543:UEM853582 UOI853543:UOI853582 UYE853543:UYE853582 VIA853543:VIA853582 VRW853543:VRW853582 WBS853543:WBS853582 WLO853543:WLO853582 WVK853543:WVK853582 C919082:C919121 IY919079:IY919118 SU919079:SU919118 ACQ919079:ACQ919118 AMM919079:AMM919118 AWI919079:AWI919118 BGE919079:BGE919118 BQA919079:BQA919118 BZW919079:BZW919118 CJS919079:CJS919118 CTO919079:CTO919118 DDK919079:DDK919118 DNG919079:DNG919118 DXC919079:DXC919118 EGY919079:EGY919118 EQU919079:EQU919118 FAQ919079:FAQ919118 FKM919079:FKM919118 FUI919079:FUI919118 GEE919079:GEE919118 GOA919079:GOA919118 GXW919079:GXW919118 HHS919079:HHS919118 HRO919079:HRO919118 IBK919079:IBK919118 ILG919079:ILG919118 IVC919079:IVC919118 JEY919079:JEY919118 JOU919079:JOU919118 JYQ919079:JYQ919118 KIM919079:KIM919118 KSI919079:KSI919118 LCE919079:LCE919118 LMA919079:LMA919118 LVW919079:LVW919118 MFS919079:MFS919118 MPO919079:MPO919118 MZK919079:MZK919118 NJG919079:NJG919118 NTC919079:NTC919118 OCY919079:OCY919118 OMU919079:OMU919118 OWQ919079:OWQ919118 PGM919079:PGM919118 PQI919079:PQI919118 QAE919079:QAE919118 QKA919079:QKA919118 QTW919079:QTW919118 RDS919079:RDS919118 RNO919079:RNO919118 RXK919079:RXK919118 SHG919079:SHG919118 SRC919079:SRC919118 TAY919079:TAY919118 TKU919079:TKU919118 TUQ919079:TUQ919118 UEM919079:UEM919118 UOI919079:UOI919118 UYE919079:UYE919118 VIA919079:VIA919118 VRW919079:VRW919118 WBS919079:WBS919118 WLO919079:WLO919118 WVK919079:WVK919118 C984618:C984657 IY984615:IY984654 SU984615:SU984654 ACQ984615:ACQ984654 AMM984615:AMM984654 AWI984615:AWI984654 BGE984615:BGE984654 BQA984615:BQA984654 BZW984615:BZW984654 CJS984615:CJS984654 CTO984615:CTO984654 DDK984615:DDK984654 DNG984615:DNG984654 DXC984615:DXC984654 EGY984615:EGY984654 EQU984615:EQU984654 FAQ984615:FAQ984654 FKM984615:FKM984654 FUI984615:FUI984654 GEE984615:GEE984654 GOA984615:GOA984654 GXW984615:GXW984654 HHS984615:HHS984654 HRO984615:HRO984654 IBK984615:IBK984654 ILG984615:ILG984654 IVC984615:IVC984654 JEY984615:JEY984654 JOU984615:JOU984654 JYQ984615:JYQ984654 KIM984615:KIM984654 KSI984615:KSI984654 LCE984615:LCE984654 LMA984615:LMA984654 LVW984615:LVW984654 MFS984615:MFS984654 MPO984615:MPO984654 MZK984615:MZK984654 NJG984615:NJG984654 NTC984615:NTC984654 OCY984615:OCY984654 OMU984615:OMU984654 OWQ984615:OWQ984654 PGM984615:PGM984654 PQI984615:PQI984654 QAE984615:QAE984654 QKA984615:QKA984654 QTW984615:QTW984654 RDS984615:RDS984654 RNO984615:RNO984654 RXK984615:RXK984654 SHG984615:SHG984654 SRC984615:SRC984654 TAY984615:TAY984654 TKU984615:TKU984654 TUQ984615:TUQ984654 UEM984615:UEM984654 UOI984615:UOI984654 UYE984615:UYE984654 VIA984615:VIA984654 VRW984615:VRW984654 WBS984615:WBS984654 WLO984615:WLO984654 WVK984615:WVK984654 C66332:C66911 IY66329:IY66908 SU66329:SU66908 ACQ66329:ACQ66908 AMM66329:AMM66908 AWI66329:AWI66908 BGE66329:BGE66908 BQA66329:BQA66908 BZW66329:BZW66908 CJS66329:CJS66908 CTO66329:CTO66908 DDK66329:DDK66908 DNG66329:DNG66908 DXC66329:DXC66908 EGY66329:EGY66908 EQU66329:EQU66908 FAQ66329:FAQ66908 FKM66329:FKM66908 FUI66329:FUI66908 GEE66329:GEE66908 GOA66329:GOA66908 GXW66329:GXW66908 HHS66329:HHS66908 HRO66329:HRO66908 IBK66329:IBK66908 ILG66329:ILG66908 IVC66329:IVC66908 JEY66329:JEY66908 JOU66329:JOU66908 JYQ66329:JYQ66908 KIM66329:KIM66908 KSI66329:KSI66908 LCE66329:LCE66908 LMA66329:LMA66908 LVW66329:LVW66908 MFS66329:MFS66908 MPO66329:MPO66908 MZK66329:MZK66908 NJG66329:NJG66908 NTC66329:NTC66908 OCY66329:OCY66908 OMU66329:OMU66908 OWQ66329:OWQ66908 PGM66329:PGM66908 PQI66329:PQI66908 QAE66329:QAE66908 QKA66329:QKA66908 QTW66329:QTW66908 RDS66329:RDS66908 RNO66329:RNO66908 RXK66329:RXK66908 SHG66329:SHG66908 SRC66329:SRC66908 TAY66329:TAY66908 TKU66329:TKU66908 TUQ66329:TUQ66908 UEM66329:UEM66908 UOI66329:UOI66908 UYE66329:UYE66908 VIA66329:VIA66908 VRW66329:VRW66908 WBS66329:WBS66908 WLO66329:WLO66908 WVK66329:WVK66908 C131868:C132447 IY131865:IY132444 SU131865:SU132444 ACQ131865:ACQ132444 AMM131865:AMM132444 AWI131865:AWI132444 BGE131865:BGE132444 BQA131865:BQA132444 BZW131865:BZW132444 CJS131865:CJS132444 CTO131865:CTO132444 DDK131865:DDK132444 DNG131865:DNG132444 DXC131865:DXC132444 EGY131865:EGY132444 EQU131865:EQU132444 FAQ131865:FAQ132444 FKM131865:FKM132444 FUI131865:FUI132444 GEE131865:GEE132444 GOA131865:GOA132444 GXW131865:GXW132444 HHS131865:HHS132444 HRO131865:HRO132444 IBK131865:IBK132444 ILG131865:ILG132444 IVC131865:IVC132444 JEY131865:JEY132444 JOU131865:JOU132444 JYQ131865:JYQ132444 KIM131865:KIM132444 KSI131865:KSI132444 LCE131865:LCE132444 LMA131865:LMA132444 LVW131865:LVW132444 MFS131865:MFS132444 MPO131865:MPO132444 MZK131865:MZK132444 NJG131865:NJG132444 NTC131865:NTC132444 OCY131865:OCY132444 OMU131865:OMU132444 OWQ131865:OWQ132444 PGM131865:PGM132444 PQI131865:PQI132444 QAE131865:QAE132444 QKA131865:QKA132444 QTW131865:QTW132444 RDS131865:RDS132444 RNO131865:RNO132444 RXK131865:RXK132444 SHG131865:SHG132444 SRC131865:SRC132444 TAY131865:TAY132444 TKU131865:TKU132444 TUQ131865:TUQ132444 UEM131865:UEM132444 UOI131865:UOI132444 UYE131865:UYE132444 VIA131865:VIA132444 VRW131865:VRW132444 WBS131865:WBS132444 WLO131865:WLO132444 WVK131865:WVK132444 C197404:C197983 IY197401:IY197980 SU197401:SU197980 ACQ197401:ACQ197980 AMM197401:AMM197980 AWI197401:AWI197980 BGE197401:BGE197980 BQA197401:BQA197980 BZW197401:BZW197980 CJS197401:CJS197980 CTO197401:CTO197980 DDK197401:DDK197980 DNG197401:DNG197980 DXC197401:DXC197980 EGY197401:EGY197980 EQU197401:EQU197980 FAQ197401:FAQ197980 FKM197401:FKM197980 FUI197401:FUI197980 GEE197401:GEE197980 GOA197401:GOA197980 GXW197401:GXW197980 HHS197401:HHS197980 HRO197401:HRO197980 IBK197401:IBK197980 ILG197401:ILG197980 IVC197401:IVC197980 JEY197401:JEY197980 JOU197401:JOU197980 JYQ197401:JYQ197980 KIM197401:KIM197980 KSI197401:KSI197980 LCE197401:LCE197980 LMA197401:LMA197980 LVW197401:LVW197980 MFS197401:MFS197980 MPO197401:MPO197980 MZK197401:MZK197980 NJG197401:NJG197980 NTC197401:NTC197980 OCY197401:OCY197980 OMU197401:OMU197980 OWQ197401:OWQ197980 PGM197401:PGM197980 PQI197401:PQI197980 QAE197401:QAE197980 QKA197401:QKA197980 QTW197401:QTW197980 RDS197401:RDS197980 RNO197401:RNO197980 RXK197401:RXK197980 SHG197401:SHG197980 SRC197401:SRC197980 TAY197401:TAY197980 TKU197401:TKU197980 TUQ197401:TUQ197980 UEM197401:UEM197980 UOI197401:UOI197980 UYE197401:UYE197980 VIA197401:VIA197980 VRW197401:VRW197980 WBS197401:WBS197980 WLO197401:WLO197980 WVK197401:WVK197980 C262940:C263519 IY262937:IY263516 SU262937:SU263516 ACQ262937:ACQ263516 AMM262937:AMM263516 AWI262937:AWI263516 BGE262937:BGE263516 BQA262937:BQA263516 BZW262937:BZW263516 CJS262937:CJS263516 CTO262937:CTO263516 DDK262937:DDK263516 DNG262937:DNG263516 DXC262937:DXC263516 EGY262937:EGY263516 EQU262937:EQU263516 FAQ262937:FAQ263516 FKM262937:FKM263516 FUI262937:FUI263516 GEE262937:GEE263516 GOA262937:GOA263516 GXW262937:GXW263516 HHS262937:HHS263516 HRO262937:HRO263516 IBK262937:IBK263516 ILG262937:ILG263516 IVC262937:IVC263516 JEY262937:JEY263516 JOU262937:JOU263516 JYQ262937:JYQ263516 KIM262937:KIM263516 KSI262937:KSI263516 LCE262937:LCE263516 LMA262937:LMA263516 LVW262937:LVW263516 MFS262937:MFS263516 MPO262937:MPO263516 MZK262937:MZK263516 NJG262937:NJG263516 NTC262937:NTC263516 OCY262937:OCY263516 OMU262937:OMU263516 OWQ262937:OWQ263516 PGM262937:PGM263516 PQI262937:PQI263516 QAE262937:QAE263516 QKA262937:QKA263516 QTW262937:QTW263516 RDS262937:RDS263516 RNO262937:RNO263516 RXK262937:RXK263516 SHG262937:SHG263516 SRC262937:SRC263516 TAY262937:TAY263516 TKU262937:TKU263516 TUQ262937:TUQ263516 UEM262937:UEM263516 UOI262937:UOI263516 UYE262937:UYE263516 VIA262937:VIA263516 VRW262937:VRW263516 WBS262937:WBS263516 WLO262937:WLO263516 WVK262937:WVK263516 C328476:C329055 IY328473:IY329052 SU328473:SU329052 ACQ328473:ACQ329052 AMM328473:AMM329052 AWI328473:AWI329052 BGE328473:BGE329052 BQA328473:BQA329052 BZW328473:BZW329052 CJS328473:CJS329052 CTO328473:CTO329052 DDK328473:DDK329052 DNG328473:DNG329052 DXC328473:DXC329052 EGY328473:EGY329052 EQU328473:EQU329052 FAQ328473:FAQ329052 FKM328473:FKM329052 FUI328473:FUI329052 GEE328473:GEE329052 GOA328473:GOA329052 GXW328473:GXW329052 HHS328473:HHS329052 HRO328473:HRO329052 IBK328473:IBK329052 ILG328473:ILG329052 IVC328473:IVC329052 JEY328473:JEY329052 JOU328473:JOU329052 JYQ328473:JYQ329052 KIM328473:KIM329052 KSI328473:KSI329052 LCE328473:LCE329052 LMA328473:LMA329052 LVW328473:LVW329052 MFS328473:MFS329052 MPO328473:MPO329052 MZK328473:MZK329052 NJG328473:NJG329052 NTC328473:NTC329052 OCY328473:OCY329052 OMU328473:OMU329052 OWQ328473:OWQ329052 PGM328473:PGM329052 PQI328473:PQI329052 QAE328473:QAE329052 QKA328473:QKA329052 QTW328473:QTW329052 RDS328473:RDS329052 RNO328473:RNO329052 RXK328473:RXK329052 SHG328473:SHG329052 SRC328473:SRC329052 TAY328473:TAY329052 TKU328473:TKU329052 TUQ328473:TUQ329052 UEM328473:UEM329052 UOI328473:UOI329052 UYE328473:UYE329052 VIA328473:VIA329052 VRW328473:VRW329052 WBS328473:WBS329052 WLO328473:WLO329052 WVK328473:WVK329052 C394012:C394591 IY394009:IY394588 SU394009:SU394588 ACQ394009:ACQ394588 AMM394009:AMM394588 AWI394009:AWI394588 BGE394009:BGE394588 BQA394009:BQA394588 BZW394009:BZW394588 CJS394009:CJS394588 CTO394009:CTO394588 DDK394009:DDK394588 DNG394009:DNG394588 DXC394009:DXC394588 EGY394009:EGY394588 EQU394009:EQU394588 FAQ394009:FAQ394588 FKM394009:FKM394588 FUI394009:FUI394588 GEE394009:GEE394588 GOA394009:GOA394588 GXW394009:GXW394588 HHS394009:HHS394588 HRO394009:HRO394588 IBK394009:IBK394588 ILG394009:ILG394588 IVC394009:IVC394588 JEY394009:JEY394588 JOU394009:JOU394588 JYQ394009:JYQ394588 KIM394009:KIM394588 KSI394009:KSI394588 LCE394009:LCE394588 LMA394009:LMA394588 LVW394009:LVW394588 MFS394009:MFS394588 MPO394009:MPO394588 MZK394009:MZK394588 NJG394009:NJG394588 NTC394009:NTC394588 OCY394009:OCY394588 OMU394009:OMU394588 OWQ394009:OWQ394588 PGM394009:PGM394588 PQI394009:PQI394588 QAE394009:QAE394588 QKA394009:QKA394588 QTW394009:QTW394588 RDS394009:RDS394588 RNO394009:RNO394588 RXK394009:RXK394588 SHG394009:SHG394588 SRC394009:SRC394588 TAY394009:TAY394588 TKU394009:TKU394588 TUQ394009:TUQ394588 UEM394009:UEM394588 UOI394009:UOI394588 UYE394009:UYE394588 VIA394009:VIA394588 VRW394009:VRW394588 WBS394009:WBS394588 WLO394009:WLO394588 WVK394009:WVK394588 C459548:C460127 IY459545:IY460124 SU459545:SU460124 ACQ459545:ACQ460124 AMM459545:AMM460124 AWI459545:AWI460124 BGE459545:BGE460124 BQA459545:BQA460124 BZW459545:BZW460124 CJS459545:CJS460124 CTO459545:CTO460124 DDK459545:DDK460124 DNG459545:DNG460124 DXC459545:DXC460124 EGY459545:EGY460124 EQU459545:EQU460124 FAQ459545:FAQ460124 FKM459545:FKM460124 FUI459545:FUI460124 GEE459545:GEE460124 GOA459545:GOA460124 GXW459545:GXW460124 HHS459545:HHS460124 HRO459545:HRO460124 IBK459545:IBK460124 ILG459545:ILG460124 IVC459545:IVC460124 JEY459545:JEY460124 JOU459545:JOU460124 JYQ459545:JYQ460124 KIM459545:KIM460124 KSI459545:KSI460124 LCE459545:LCE460124 LMA459545:LMA460124 LVW459545:LVW460124 MFS459545:MFS460124 MPO459545:MPO460124 MZK459545:MZK460124 NJG459545:NJG460124 NTC459545:NTC460124 OCY459545:OCY460124 OMU459545:OMU460124 OWQ459545:OWQ460124 PGM459545:PGM460124 PQI459545:PQI460124 QAE459545:QAE460124 QKA459545:QKA460124 QTW459545:QTW460124 RDS459545:RDS460124 RNO459545:RNO460124 RXK459545:RXK460124 SHG459545:SHG460124 SRC459545:SRC460124 TAY459545:TAY460124 TKU459545:TKU460124 TUQ459545:TUQ460124 UEM459545:UEM460124 UOI459545:UOI460124 UYE459545:UYE460124 VIA459545:VIA460124 VRW459545:VRW460124 WBS459545:WBS460124 WLO459545:WLO460124 WVK459545:WVK460124 C525084:C525663 IY525081:IY525660 SU525081:SU525660 ACQ525081:ACQ525660 AMM525081:AMM525660 AWI525081:AWI525660 BGE525081:BGE525660 BQA525081:BQA525660 BZW525081:BZW525660 CJS525081:CJS525660 CTO525081:CTO525660 DDK525081:DDK525660 DNG525081:DNG525660 DXC525081:DXC525660 EGY525081:EGY525660 EQU525081:EQU525660 FAQ525081:FAQ525660 FKM525081:FKM525660 FUI525081:FUI525660 GEE525081:GEE525660 GOA525081:GOA525660 GXW525081:GXW525660 HHS525081:HHS525660 HRO525081:HRO525660 IBK525081:IBK525660 ILG525081:ILG525660 IVC525081:IVC525660 JEY525081:JEY525660 JOU525081:JOU525660 JYQ525081:JYQ525660 KIM525081:KIM525660 KSI525081:KSI525660 LCE525081:LCE525660 LMA525081:LMA525660 LVW525081:LVW525660 MFS525081:MFS525660 MPO525081:MPO525660 MZK525081:MZK525660 NJG525081:NJG525660 NTC525081:NTC525660 OCY525081:OCY525660 OMU525081:OMU525660 OWQ525081:OWQ525660 PGM525081:PGM525660 PQI525081:PQI525660 QAE525081:QAE525660 QKA525081:QKA525660 QTW525081:QTW525660 RDS525081:RDS525660 RNO525081:RNO525660 RXK525081:RXK525660 SHG525081:SHG525660 SRC525081:SRC525660 TAY525081:TAY525660 TKU525081:TKU525660 TUQ525081:TUQ525660 UEM525081:UEM525660 UOI525081:UOI525660 UYE525081:UYE525660 VIA525081:VIA525660 VRW525081:VRW525660 WBS525081:WBS525660 WLO525081:WLO525660 WVK525081:WVK525660 C590620:C591199 IY590617:IY591196 SU590617:SU591196 ACQ590617:ACQ591196 AMM590617:AMM591196 AWI590617:AWI591196 BGE590617:BGE591196 BQA590617:BQA591196 BZW590617:BZW591196 CJS590617:CJS591196 CTO590617:CTO591196 DDK590617:DDK591196 DNG590617:DNG591196 DXC590617:DXC591196 EGY590617:EGY591196 EQU590617:EQU591196 FAQ590617:FAQ591196 FKM590617:FKM591196 FUI590617:FUI591196 GEE590617:GEE591196 GOA590617:GOA591196 GXW590617:GXW591196 HHS590617:HHS591196 HRO590617:HRO591196 IBK590617:IBK591196 ILG590617:ILG591196 IVC590617:IVC591196 JEY590617:JEY591196 JOU590617:JOU591196 JYQ590617:JYQ591196 KIM590617:KIM591196 KSI590617:KSI591196 LCE590617:LCE591196 LMA590617:LMA591196 LVW590617:LVW591196 MFS590617:MFS591196 MPO590617:MPO591196 MZK590617:MZK591196 NJG590617:NJG591196 NTC590617:NTC591196 OCY590617:OCY591196 OMU590617:OMU591196 OWQ590617:OWQ591196 PGM590617:PGM591196 PQI590617:PQI591196 QAE590617:QAE591196 QKA590617:QKA591196 QTW590617:QTW591196 RDS590617:RDS591196 RNO590617:RNO591196 RXK590617:RXK591196 SHG590617:SHG591196 SRC590617:SRC591196 TAY590617:TAY591196 TKU590617:TKU591196 TUQ590617:TUQ591196 UEM590617:UEM591196 UOI590617:UOI591196 UYE590617:UYE591196 VIA590617:VIA591196 VRW590617:VRW591196 WBS590617:WBS591196 WLO590617:WLO591196 WVK590617:WVK591196 C656156:C656735 IY656153:IY656732 SU656153:SU656732 ACQ656153:ACQ656732 AMM656153:AMM656732 AWI656153:AWI656732 BGE656153:BGE656732 BQA656153:BQA656732 BZW656153:BZW656732 CJS656153:CJS656732 CTO656153:CTO656732 DDK656153:DDK656732 DNG656153:DNG656732 DXC656153:DXC656732 EGY656153:EGY656732 EQU656153:EQU656732 FAQ656153:FAQ656732 FKM656153:FKM656732 FUI656153:FUI656732 GEE656153:GEE656732 GOA656153:GOA656732 GXW656153:GXW656732 HHS656153:HHS656732 HRO656153:HRO656732 IBK656153:IBK656732 ILG656153:ILG656732 IVC656153:IVC656732 JEY656153:JEY656732 JOU656153:JOU656732 JYQ656153:JYQ656732 KIM656153:KIM656732 KSI656153:KSI656732 LCE656153:LCE656732 LMA656153:LMA656732 LVW656153:LVW656732 MFS656153:MFS656732 MPO656153:MPO656732 MZK656153:MZK656732 NJG656153:NJG656732 NTC656153:NTC656732 OCY656153:OCY656732 OMU656153:OMU656732 OWQ656153:OWQ656732 PGM656153:PGM656732 PQI656153:PQI656732 QAE656153:QAE656732 QKA656153:QKA656732 QTW656153:QTW656732 RDS656153:RDS656732 RNO656153:RNO656732 RXK656153:RXK656732 SHG656153:SHG656732 SRC656153:SRC656732 TAY656153:TAY656732 TKU656153:TKU656732 TUQ656153:TUQ656732 UEM656153:UEM656732 UOI656153:UOI656732 UYE656153:UYE656732 VIA656153:VIA656732 VRW656153:VRW656732 WBS656153:WBS656732 WLO656153:WLO656732 WVK656153:WVK656732 C721692:C722271 IY721689:IY722268 SU721689:SU722268 ACQ721689:ACQ722268 AMM721689:AMM722268 AWI721689:AWI722268 BGE721689:BGE722268 BQA721689:BQA722268 BZW721689:BZW722268 CJS721689:CJS722268 CTO721689:CTO722268 DDK721689:DDK722268 DNG721689:DNG722268 DXC721689:DXC722268 EGY721689:EGY722268 EQU721689:EQU722268 FAQ721689:FAQ722268 FKM721689:FKM722268 FUI721689:FUI722268 GEE721689:GEE722268 GOA721689:GOA722268 GXW721689:GXW722268 HHS721689:HHS722268 HRO721689:HRO722268 IBK721689:IBK722268 ILG721689:ILG722268 IVC721689:IVC722268 JEY721689:JEY722268 JOU721689:JOU722268 JYQ721689:JYQ722268 KIM721689:KIM722268 KSI721689:KSI722268 LCE721689:LCE722268 LMA721689:LMA722268 LVW721689:LVW722268 MFS721689:MFS722268 MPO721689:MPO722268 MZK721689:MZK722268 NJG721689:NJG722268 NTC721689:NTC722268 OCY721689:OCY722268 OMU721689:OMU722268 OWQ721689:OWQ722268 PGM721689:PGM722268 PQI721689:PQI722268 QAE721689:QAE722268 QKA721689:QKA722268 QTW721689:QTW722268 RDS721689:RDS722268 RNO721689:RNO722268 RXK721689:RXK722268 SHG721689:SHG722268 SRC721689:SRC722268 TAY721689:TAY722268 TKU721689:TKU722268 TUQ721689:TUQ722268 UEM721689:UEM722268 UOI721689:UOI722268 UYE721689:UYE722268 VIA721689:VIA722268 VRW721689:VRW722268 WBS721689:WBS722268 WLO721689:WLO722268 WVK721689:WVK722268 C787228:C787807 IY787225:IY787804 SU787225:SU787804 ACQ787225:ACQ787804 AMM787225:AMM787804 AWI787225:AWI787804 BGE787225:BGE787804 BQA787225:BQA787804 BZW787225:BZW787804 CJS787225:CJS787804 CTO787225:CTO787804 DDK787225:DDK787804 DNG787225:DNG787804 DXC787225:DXC787804 EGY787225:EGY787804 EQU787225:EQU787804 FAQ787225:FAQ787804 FKM787225:FKM787804 FUI787225:FUI787804 GEE787225:GEE787804 GOA787225:GOA787804 GXW787225:GXW787804 HHS787225:HHS787804 HRO787225:HRO787804 IBK787225:IBK787804 ILG787225:ILG787804 IVC787225:IVC787804 JEY787225:JEY787804 JOU787225:JOU787804 JYQ787225:JYQ787804 KIM787225:KIM787804 KSI787225:KSI787804 LCE787225:LCE787804 LMA787225:LMA787804 LVW787225:LVW787804 MFS787225:MFS787804 MPO787225:MPO787804 MZK787225:MZK787804 NJG787225:NJG787804 NTC787225:NTC787804 OCY787225:OCY787804 OMU787225:OMU787804 OWQ787225:OWQ787804 PGM787225:PGM787804 PQI787225:PQI787804 QAE787225:QAE787804 QKA787225:QKA787804 QTW787225:QTW787804 RDS787225:RDS787804 RNO787225:RNO787804 RXK787225:RXK787804 SHG787225:SHG787804 SRC787225:SRC787804 TAY787225:TAY787804 TKU787225:TKU787804 TUQ787225:TUQ787804 UEM787225:UEM787804 UOI787225:UOI787804 UYE787225:UYE787804 VIA787225:VIA787804 VRW787225:VRW787804 WBS787225:WBS787804 WLO787225:WLO787804 WVK787225:WVK787804 C852764:C853343 IY852761:IY853340 SU852761:SU853340 ACQ852761:ACQ853340 AMM852761:AMM853340 AWI852761:AWI853340 BGE852761:BGE853340 BQA852761:BQA853340 BZW852761:BZW853340 CJS852761:CJS853340 CTO852761:CTO853340 DDK852761:DDK853340 DNG852761:DNG853340 DXC852761:DXC853340 EGY852761:EGY853340 EQU852761:EQU853340 FAQ852761:FAQ853340 FKM852761:FKM853340 FUI852761:FUI853340 GEE852761:GEE853340 GOA852761:GOA853340 GXW852761:GXW853340 HHS852761:HHS853340 HRO852761:HRO853340 IBK852761:IBK853340 ILG852761:ILG853340 IVC852761:IVC853340 JEY852761:JEY853340 JOU852761:JOU853340 JYQ852761:JYQ853340 KIM852761:KIM853340 KSI852761:KSI853340 LCE852761:LCE853340 LMA852761:LMA853340 LVW852761:LVW853340 MFS852761:MFS853340 MPO852761:MPO853340 MZK852761:MZK853340 NJG852761:NJG853340 NTC852761:NTC853340 OCY852761:OCY853340 OMU852761:OMU853340 OWQ852761:OWQ853340 PGM852761:PGM853340 PQI852761:PQI853340 QAE852761:QAE853340 QKA852761:QKA853340 QTW852761:QTW853340 RDS852761:RDS853340 RNO852761:RNO853340 RXK852761:RXK853340 SHG852761:SHG853340 SRC852761:SRC853340 TAY852761:TAY853340 TKU852761:TKU853340 TUQ852761:TUQ853340 UEM852761:UEM853340 UOI852761:UOI853340 UYE852761:UYE853340 VIA852761:VIA853340 VRW852761:VRW853340 WBS852761:WBS853340 WLO852761:WLO853340 WVK852761:WVK853340 C918300:C918879 IY918297:IY918876 SU918297:SU918876 ACQ918297:ACQ918876 AMM918297:AMM918876 AWI918297:AWI918876 BGE918297:BGE918876 BQA918297:BQA918876 BZW918297:BZW918876 CJS918297:CJS918876 CTO918297:CTO918876 DDK918297:DDK918876 DNG918297:DNG918876 DXC918297:DXC918876 EGY918297:EGY918876 EQU918297:EQU918876 FAQ918297:FAQ918876 FKM918297:FKM918876 FUI918297:FUI918876 GEE918297:GEE918876 GOA918297:GOA918876 GXW918297:GXW918876 HHS918297:HHS918876 HRO918297:HRO918876 IBK918297:IBK918876 ILG918297:ILG918876 IVC918297:IVC918876 JEY918297:JEY918876 JOU918297:JOU918876 JYQ918297:JYQ918876 KIM918297:KIM918876 KSI918297:KSI918876 LCE918297:LCE918876 LMA918297:LMA918876 LVW918297:LVW918876 MFS918297:MFS918876 MPO918297:MPO918876 MZK918297:MZK918876 NJG918297:NJG918876 NTC918297:NTC918876 OCY918297:OCY918876 OMU918297:OMU918876 OWQ918297:OWQ918876 PGM918297:PGM918876 PQI918297:PQI918876 QAE918297:QAE918876 QKA918297:QKA918876 QTW918297:QTW918876 RDS918297:RDS918876 RNO918297:RNO918876 RXK918297:RXK918876 SHG918297:SHG918876 SRC918297:SRC918876 TAY918297:TAY918876 TKU918297:TKU918876 TUQ918297:TUQ918876 UEM918297:UEM918876 UOI918297:UOI918876 UYE918297:UYE918876 VIA918297:VIA918876 VRW918297:VRW918876 WBS918297:WBS918876 WLO918297:WLO918876 WVK918297:WVK918876 C983836:C984415 IY983833:IY984412 SU983833:SU984412 ACQ983833:ACQ984412 AMM983833:AMM984412 AWI983833:AWI984412 BGE983833:BGE984412 BQA983833:BQA984412 BZW983833:BZW984412 CJS983833:CJS984412 CTO983833:CTO984412 DDK983833:DDK984412 DNG983833:DNG984412 DXC983833:DXC984412 EGY983833:EGY984412 EQU983833:EQU984412 FAQ983833:FAQ984412 FKM983833:FKM984412 FUI983833:FUI984412 GEE983833:GEE984412 GOA983833:GOA984412 GXW983833:GXW984412 HHS983833:HHS984412 HRO983833:HRO984412 IBK983833:IBK984412 ILG983833:ILG984412 IVC983833:IVC984412 JEY983833:JEY984412 JOU983833:JOU984412 JYQ983833:JYQ984412 KIM983833:KIM984412 KSI983833:KSI984412 LCE983833:LCE984412 LMA983833:LMA984412 LVW983833:LVW984412 MFS983833:MFS984412 MPO983833:MPO984412 MZK983833:MZK984412 NJG983833:NJG984412 NTC983833:NTC984412 OCY983833:OCY984412 OMU983833:OMU984412 OWQ983833:OWQ984412 PGM983833:PGM984412 PQI983833:PQI984412 QAE983833:QAE984412 QKA983833:QKA984412 QTW983833:QTW984412 RDS983833:RDS984412 RNO983833:RNO984412 RXK983833:RXK984412 SHG983833:SHG984412 SRC983833:SRC984412 TAY983833:TAY984412 TKU983833:TKU984412 TUQ983833:TUQ984412 UEM983833:UEM984412 UOI983833:UOI984412 UYE983833:UYE984412 VIA983833:VIA984412 VRW983833:VRW984412 WBS983833:WBS984412 WLO983833:WLO984412 WVK983833:WVK984412">
      <formula1>#REF!</formula1>
    </dataValidation>
  </dataValidations>
  <pageMargins left="0.7" right="0.7" top="0.75" bottom="0.75" header="0.3" footer="0.3"/>
  <pageSetup paperSize="9"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13"/>
  <sheetViews>
    <sheetView tabSelected="1" view="pageBreakPreview" zoomScale="60" zoomScaleNormal="100" workbookViewId="0">
      <pane ySplit="4" topLeftCell="A5" activePane="bottomLeft" state="frozen"/>
      <selection activeCell="A5" sqref="A5"/>
      <selection pane="bottomLeft" activeCell="C29" sqref="C29"/>
    </sheetView>
  </sheetViews>
  <sheetFormatPr defaultRowHeight="16.5" x14ac:dyDescent="0.3"/>
  <cols>
    <col min="1" max="1" width="9.140625" style="57"/>
    <col min="2" max="2" width="24.85546875" style="57" customWidth="1"/>
    <col min="3" max="3" width="65.140625" style="57" customWidth="1"/>
    <col min="4" max="4" width="38.42578125" style="57" customWidth="1"/>
    <col min="5" max="5" width="16.5703125" style="221" customWidth="1"/>
    <col min="6" max="6" width="22.28515625" style="391" customWidth="1"/>
    <col min="7" max="7" width="35.7109375" style="57" customWidth="1"/>
    <col min="8" max="8" width="80.5703125" style="57" customWidth="1"/>
    <col min="9" max="9" width="32.42578125" style="57" customWidth="1"/>
    <col min="10" max="257" width="9.140625" style="57"/>
    <col min="258" max="258" width="44.85546875" style="57" customWidth="1"/>
    <col min="259" max="259" width="75.85546875" style="57" customWidth="1"/>
    <col min="260" max="260" width="32.140625" style="57" bestFit="1" customWidth="1"/>
    <col min="261" max="261" width="25.5703125" style="57" customWidth="1"/>
    <col min="262" max="262" width="47.42578125" style="57" customWidth="1"/>
    <col min="263" max="264" width="9.140625" style="57"/>
    <col min="265" max="265" width="32.42578125" style="57" customWidth="1"/>
    <col min="266" max="513" width="9.140625" style="57"/>
    <col min="514" max="514" width="44.85546875" style="57" customWidth="1"/>
    <col min="515" max="515" width="75.85546875" style="57" customWidth="1"/>
    <col min="516" max="516" width="32.140625" style="57" bestFit="1" customWidth="1"/>
    <col min="517" max="517" width="25.5703125" style="57" customWidth="1"/>
    <col min="518" max="518" width="47.42578125" style="57" customWidth="1"/>
    <col min="519" max="520" width="9.140625" style="57"/>
    <col min="521" max="521" width="32.42578125" style="57" customWidth="1"/>
    <col min="522" max="769" width="9.140625" style="57"/>
    <col min="770" max="770" width="44.85546875" style="57" customWidth="1"/>
    <col min="771" max="771" width="75.85546875" style="57" customWidth="1"/>
    <col min="772" max="772" width="32.140625" style="57" bestFit="1" customWidth="1"/>
    <col min="773" max="773" width="25.5703125" style="57" customWidth="1"/>
    <col min="774" max="774" width="47.42578125" style="57" customWidth="1"/>
    <col min="775" max="776" width="9.140625" style="57"/>
    <col min="777" max="777" width="32.42578125" style="57" customWidth="1"/>
    <col min="778" max="1025" width="9.140625" style="57"/>
    <col min="1026" max="1026" width="44.85546875" style="57" customWidth="1"/>
    <col min="1027" max="1027" width="75.85546875" style="57" customWidth="1"/>
    <col min="1028" max="1028" width="32.140625" style="57" bestFit="1" customWidth="1"/>
    <col min="1029" max="1029" width="25.5703125" style="57" customWidth="1"/>
    <col min="1030" max="1030" width="47.42578125" style="57" customWidth="1"/>
    <col min="1031" max="1032" width="9.140625" style="57"/>
    <col min="1033" max="1033" width="32.42578125" style="57" customWidth="1"/>
    <col min="1034" max="1281" width="9.140625" style="57"/>
    <col min="1282" max="1282" width="44.85546875" style="57" customWidth="1"/>
    <col min="1283" max="1283" width="75.85546875" style="57" customWidth="1"/>
    <col min="1284" max="1284" width="32.140625" style="57" bestFit="1" customWidth="1"/>
    <col min="1285" max="1285" width="25.5703125" style="57" customWidth="1"/>
    <col min="1286" max="1286" width="47.42578125" style="57" customWidth="1"/>
    <col min="1287" max="1288" width="9.140625" style="57"/>
    <col min="1289" max="1289" width="32.42578125" style="57" customWidth="1"/>
    <col min="1290" max="1537" width="9.140625" style="57"/>
    <col min="1538" max="1538" width="44.85546875" style="57" customWidth="1"/>
    <col min="1539" max="1539" width="75.85546875" style="57" customWidth="1"/>
    <col min="1540" max="1540" width="32.140625" style="57" bestFit="1" customWidth="1"/>
    <col min="1541" max="1541" width="25.5703125" style="57" customWidth="1"/>
    <col min="1542" max="1542" width="47.42578125" style="57" customWidth="1"/>
    <col min="1543" max="1544" width="9.140625" style="57"/>
    <col min="1545" max="1545" width="32.42578125" style="57" customWidth="1"/>
    <col min="1546" max="1793" width="9.140625" style="57"/>
    <col min="1794" max="1794" width="44.85546875" style="57" customWidth="1"/>
    <col min="1795" max="1795" width="75.85546875" style="57" customWidth="1"/>
    <col min="1796" max="1796" width="32.140625" style="57" bestFit="1" customWidth="1"/>
    <col min="1797" max="1797" width="25.5703125" style="57" customWidth="1"/>
    <col min="1798" max="1798" width="47.42578125" style="57" customWidth="1"/>
    <col min="1799" max="1800" width="9.140625" style="57"/>
    <col min="1801" max="1801" width="32.42578125" style="57" customWidth="1"/>
    <col min="1802" max="2049" width="9.140625" style="57"/>
    <col min="2050" max="2050" width="44.85546875" style="57" customWidth="1"/>
    <col min="2051" max="2051" width="75.85546875" style="57" customWidth="1"/>
    <col min="2052" max="2052" width="32.140625" style="57" bestFit="1" customWidth="1"/>
    <col min="2053" max="2053" width="25.5703125" style="57" customWidth="1"/>
    <col min="2054" max="2054" width="47.42578125" style="57" customWidth="1"/>
    <col min="2055" max="2056" width="9.140625" style="57"/>
    <col min="2057" max="2057" width="32.42578125" style="57" customWidth="1"/>
    <col min="2058" max="2305" width="9.140625" style="57"/>
    <col min="2306" max="2306" width="44.85546875" style="57" customWidth="1"/>
    <col min="2307" max="2307" width="75.85546875" style="57" customWidth="1"/>
    <col min="2308" max="2308" width="32.140625" style="57" bestFit="1" customWidth="1"/>
    <col min="2309" max="2309" width="25.5703125" style="57" customWidth="1"/>
    <col min="2310" max="2310" width="47.42578125" style="57" customWidth="1"/>
    <col min="2311" max="2312" width="9.140625" style="57"/>
    <col min="2313" max="2313" width="32.42578125" style="57" customWidth="1"/>
    <col min="2314" max="2561" width="9.140625" style="57"/>
    <col min="2562" max="2562" width="44.85546875" style="57" customWidth="1"/>
    <col min="2563" max="2563" width="75.85546875" style="57" customWidth="1"/>
    <col min="2564" max="2564" width="32.140625" style="57" bestFit="1" customWidth="1"/>
    <col min="2565" max="2565" width="25.5703125" style="57" customWidth="1"/>
    <col min="2566" max="2566" width="47.42578125" style="57" customWidth="1"/>
    <col min="2567" max="2568" width="9.140625" style="57"/>
    <col min="2569" max="2569" width="32.42578125" style="57" customWidth="1"/>
    <col min="2570" max="2817" width="9.140625" style="57"/>
    <col min="2818" max="2818" width="44.85546875" style="57" customWidth="1"/>
    <col min="2819" max="2819" width="75.85546875" style="57" customWidth="1"/>
    <col min="2820" max="2820" width="32.140625" style="57" bestFit="1" customWidth="1"/>
    <col min="2821" max="2821" width="25.5703125" style="57" customWidth="1"/>
    <col min="2822" max="2822" width="47.42578125" style="57" customWidth="1"/>
    <col min="2823" max="2824" width="9.140625" style="57"/>
    <col min="2825" max="2825" width="32.42578125" style="57" customWidth="1"/>
    <col min="2826" max="3073" width="9.140625" style="57"/>
    <col min="3074" max="3074" width="44.85546875" style="57" customWidth="1"/>
    <col min="3075" max="3075" width="75.85546875" style="57" customWidth="1"/>
    <col min="3076" max="3076" width="32.140625" style="57" bestFit="1" customWidth="1"/>
    <col min="3077" max="3077" width="25.5703125" style="57" customWidth="1"/>
    <col min="3078" max="3078" width="47.42578125" style="57" customWidth="1"/>
    <col min="3079" max="3080" width="9.140625" style="57"/>
    <col min="3081" max="3081" width="32.42578125" style="57" customWidth="1"/>
    <col min="3082" max="3329" width="9.140625" style="57"/>
    <col min="3330" max="3330" width="44.85546875" style="57" customWidth="1"/>
    <col min="3331" max="3331" width="75.85546875" style="57" customWidth="1"/>
    <col min="3332" max="3332" width="32.140625" style="57" bestFit="1" customWidth="1"/>
    <col min="3333" max="3333" width="25.5703125" style="57" customWidth="1"/>
    <col min="3334" max="3334" width="47.42578125" style="57" customWidth="1"/>
    <col min="3335" max="3336" width="9.140625" style="57"/>
    <col min="3337" max="3337" width="32.42578125" style="57" customWidth="1"/>
    <col min="3338" max="3585" width="9.140625" style="57"/>
    <col min="3586" max="3586" width="44.85546875" style="57" customWidth="1"/>
    <col min="3587" max="3587" width="75.85546875" style="57" customWidth="1"/>
    <col min="3588" max="3588" width="32.140625" style="57" bestFit="1" customWidth="1"/>
    <col min="3589" max="3589" width="25.5703125" style="57" customWidth="1"/>
    <col min="3590" max="3590" width="47.42578125" style="57" customWidth="1"/>
    <col min="3591" max="3592" width="9.140625" style="57"/>
    <col min="3593" max="3593" width="32.42578125" style="57" customWidth="1"/>
    <col min="3594" max="3841" width="9.140625" style="57"/>
    <col min="3842" max="3842" width="44.85546875" style="57" customWidth="1"/>
    <col min="3843" max="3843" width="75.85546875" style="57" customWidth="1"/>
    <col min="3844" max="3844" width="32.140625" style="57" bestFit="1" customWidth="1"/>
    <col min="3845" max="3845" width="25.5703125" style="57" customWidth="1"/>
    <col min="3846" max="3846" width="47.42578125" style="57" customWidth="1"/>
    <col min="3847" max="3848" width="9.140625" style="57"/>
    <col min="3849" max="3849" width="32.42578125" style="57" customWidth="1"/>
    <col min="3850" max="4097" width="9.140625" style="57"/>
    <col min="4098" max="4098" width="44.85546875" style="57" customWidth="1"/>
    <col min="4099" max="4099" width="75.85546875" style="57" customWidth="1"/>
    <col min="4100" max="4100" width="32.140625" style="57" bestFit="1" customWidth="1"/>
    <col min="4101" max="4101" width="25.5703125" style="57" customWidth="1"/>
    <col min="4102" max="4102" width="47.42578125" style="57" customWidth="1"/>
    <col min="4103" max="4104" width="9.140625" style="57"/>
    <col min="4105" max="4105" width="32.42578125" style="57" customWidth="1"/>
    <col min="4106" max="4353" width="9.140625" style="57"/>
    <col min="4354" max="4354" width="44.85546875" style="57" customWidth="1"/>
    <col min="4355" max="4355" width="75.85546875" style="57" customWidth="1"/>
    <col min="4356" max="4356" width="32.140625" style="57" bestFit="1" customWidth="1"/>
    <col min="4357" max="4357" width="25.5703125" style="57" customWidth="1"/>
    <col min="4358" max="4358" width="47.42578125" style="57" customWidth="1"/>
    <col min="4359" max="4360" width="9.140625" style="57"/>
    <col min="4361" max="4361" width="32.42578125" style="57" customWidth="1"/>
    <col min="4362" max="4609" width="9.140625" style="57"/>
    <col min="4610" max="4610" width="44.85546875" style="57" customWidth="1"/>
    <col min="4611" max="4611" width="75.85546875" style="57" customWidth="1"/>
    <col min="4612" max="4612" width="32.140625" style="57" bestFit="1" customWidth="1"/>
    <col min="4613" max="4613" width="25.5703125" style="57" customWidth="1"/>
    <col min="4614" max="4614" width="47.42578125" style="57" customWidth="1"/>
    <col min="4615" max="4616" width="9.140625" style="57"/>
    <col min="4617" max="4617" width="32.42578125" style="57" customWidth="1"/>
    <col min="4618" max="4865" width="9.140625" style="57"/>
    <col min="4866" max="4866" width="44.85546875" style="57" customWidth="1"/>
    <col min="4867" max="4867" width="75.85546875" style="57" customWidth="1"/>
    <col min="4868" max="4868" width="32.140625" style="57" bestFit="1" customWidth="1"/>
    <col min="4869" max="4869" width="25.5703125" style="57" customWidth="1"/>
    <col min="4870" max="4870" width="47.42578125" style="57" customWidth="1"/>
    <col min="4871" max="4872" width="9.140625" style="57"/>
    <col min="4873" max="4873" width="32.42578125" style="57" customWidth="1"/>
    <col min="4874" max="5121" width="9.140625" style="57"/>
    <col min="5122" max="5122" width="44.85546875" style="57" customWidth="1"/>
    <col min="5123" max="5123" width="75.85546875" style="57" customWidth="1"/>
    <col min="5124" max="5124" width="32.140625" style="57" bestFit="1" customWidth="1"/>
    <col min="5125" max="5125" width="25.5703125" style="57" customWidth="1"/>
    <col min="5126" max="5126" width="47.42578125" style="57" customWidth="1"/>
    <col min="5127" max="5128" width="9.140625" style="57"/>
    <col min="5129" max="5129" width="32.42578125" style="57" customWidth="1"/>
    <col min="5130" max="5377" width="9.140625" style="57"/>
    <col min="5378" max="5378" width="44.85546875" style="57" customWidth="1"/>
    <col min="5379" max="5379" width="75.85546875" style="57" customWidth="1"/>
    <col min="5380" max="5380" width="32.140625" style="57" bestFit="1" customWidth="1"/>
    <col min="5381" max="5381" width="25.5703125" style="57" customWidth="1"/>
    <col min="5382" max="5382" width="47.42578125" style="57" customWidth="1"/>
    <col min="5383" max="5384" width="9.140625" style="57"/>
    <col min="5385" max="5385" width="32.42578125" style="57" customWidth="1"/>
    <col min="5386" max="5633" width="9.140625" style="57"/>
    <col min="5634" max="5634" width="44.85546875" style="57" customWidth="1"/>
    <col min="5635" max="5635" width="75.85546875" style="57" customWidth="1"/>
    <col min="5636" max="5636" width="32.140625" style="57" bestFit="1" customWidth="1"/>
    <col min="5637" max="5637" width="25.5703125" style="57" customWidth="1"/>
    <col min="5638" max="5638" width="47.42578125" style="57" customWidth="1"/>
    <col min="5639" max="5640" width="9.140625" style="57"/>
    <col min="5641" max="5641" width="32.42578125" style="57" customWidth="1"/>
    <col min="5642" max="5889" width="9.140625" style="57"/>
    <col min="5890" max="5890" width="44.85546875" style="57" customWidth="1"/>
    <col min="5891" max="5891" width="75.85546875" style="57" customWidth="1"/>
    <col min="5892" max="5892" width="32.140625" style="57" bestFit="1" customWidth="1"/>
    <col min="5893" max="5893" width="25.5703125" style="57" customWidth="1"/>
    <col min="5894" max="5894" width="47.42578125" style="57" customWidth="1"/>
    <col min="5895" max="5896" width="9.140625" style="57"/>
    <col min="5897" max="5897" width="32.42578125" style="57" customWidth="1"/>
    <col min="5898" max="6145" width="9.140625" style="57"/>
    <col min="6146" max="6146" width="44.85546875" style="57" customWidth="1"/>
    <col min="6147" max="6147" width="75.85546875" style="57" customWidth="1"/>
    <col min="6148" max="6148" width="32.140625" style="57" bestFit="1" customWidth="1"/>
    <col min="6149" max="6149" width="25.5703125" style="57" customWidth="1"/>
    <col min="6150" max="6150" width="47.42578125" style="57" customWidth="1"/>
    <col min="6151" max="6152" width="9.140625" style="57"/>
    <col min="6153" max="6153" width="32.42578125" style="57" customWidth="1"/>
    <col min="6154" max="6401" width="9.140625" style="57"/>
    <col min="6402" max="6402" width="44.85546875" style="57" customWidth="1"/>
    <col min="6403" max="6403" width="75.85546875" style="57" customWidth="1"/>
    <col min="6404" max="6404" width="32.140625" style="57" bestFit="1" customWidth="1"/>
    <col min="6405" max="6405" width="25.5703125" style="57" customWidth="1"/>
    <col min="6406" max="6406" width="47.42578125" style="57" customWidth="1"/>
    <col min="6407" max="6408" width="9.140625" style="57"/>
    <col min="6409" max="6409" width="32.42578125" style="57" customWidth="1"/>
    <col min="6410" max="6657" width="9.140625" style="57"/>
    <col min="6658" max="6658" width="44.85546875" style="57" customWidth="1"/>
    <col min="6659" max="6659" width="75.85546875" style="57" customWidth="1"/>
    <col min="6660" max="6660" width="32.140625" style="57" bestFit="1" customWidth="1"/>
    <col min="6661" max="6661" width="25.5703125" style="57" customWidth="1"/>
    <col min="6662" max="6662" width="47.42578125" style="57" customWidth="1"/>
    <col min="6663" max="6664" width="9.140625" style="57"/>
    <col min="6665" max="6665" width="32.42578125" style="57" customWidth="1"/>
    <col min="6666" max="6913" width="9.140625" style="57"/>
    <col min="6914" max="6914" width="44.85546875" style="57" customWidth="1"/>
    <col min="6915" max="6915" width="75.85546875" style="57" customWidth="1"/>
    <col min="6916" max="6916" width="32.140625" style="57" bestFit="1" customWidth="1"/>
    <col min="6917" max="6917" width="25.5703125" style="57" customWidth="1"/>
    <col min="6918" max="6918" width="47.42578125" style="57" customWidth="1"/>
    <col min="6919" max="6920" width="9.140625" style="57"/>
    <col min="6921" max="6921" width="32.42578125" style="57" customWidth="1"/>
    <col min="6922" max="7169" width="9.140625" style="57"/>
    <col min="7170" max="7170" width="44.85546875" style="57" customWidth="1"/>
    <col min="7171" max="7171" width="75.85546875" style="57" customWidth="1"/>
    <col min="7172" max="7172" width="32.140625" style="57" bestFit="1" customWidth="1"/>
    <col min="7173" max="7173" width="25.5703125" style="57" customWidth="1"/>
    <col min="7174" max="7174" width="47.42578125" style="57" customWidth="1"/>
    <col min="7175" max="7176" width="9.140625" style="57"/>
    <col min="7177" max="7177" width="32.42578125" style="57" customWidth="1"/>
    <col min="7178" max="7425" width="9.140625" style="57"/>
    <col min="7426" max="7426" width="44.85546875" style="57" customWidth="1"/>
    <col min="7427" max="7427" width="75.85546875" style="57" customWidth="1"/>
    <col min="7428" max="7428" width="32.140625" style="57" bestFit="1" customWidth="1"/>
    <col min="7429" max="7429" width="25.5703125" style="57" customWidth="1"/>
    <col min="7430" max="7430" width="47.42578125" style="57" customWidth="1"/>
    <col min="7431" max="7432" width="9.140625" style="57"/>
    <col min="7433" max="7433" width="32.42578125" style="57" customWidth="1"/>
    <col min="7434" max="7681" width="9.140625" style="57"/>
    <col min="7682" max="7682" width="44.85546875" style="57" customWidth="1"/>
    <col min="7683" max="7683" width="75.85546875" style="57" customWidth="1"/>
    <col min="7684" max="7684" width="32.140625" style="57" bestFit="1" customWidth="1"/>
    <col min="7685" max="7685" width="25.5703125" style="57" customWidth="1"/>
    <col min="7686" max="7686" width="47.42578125" style="57" customWidth="1"/>
    <col min="7687" max="7688" width="9.140625" style="57"/>
    <col min="7689" max="7689" width="32.42578125" style="57" customWidth="1"/>
    <col min="7690" max="7937" width="9.140625" style="57"/>
    <col min="7938" max="7938" width="44.85546875" style="57" customWidth="1"/>
    <col min="7939" max="7939" width="75.85546875" style="57" customWidth="1"/>
    <col min="7940" max="7940" width="32.140625" style="57" bestFit="1" customWidth="1"/>
    <col min="7941" max="7941" width="25.5703125" style="57" customWidth="1"/>
    <col min="7942" max="7942" width="47.42578125" style="57" customWidth="1"/>
    <col min="7943" max="7944" width="9.140625" style="57"/>
    <col min="7945" max="7945" width="32.42578125" style="57" customWidth="1"/>
    <col min="7946" max="8193" width="9.140625" style="57"/>
    <col min="8194" max="8194" width="44.85546875" style="57" customWidth="1"/>
    <col min="8195" max="8195" width="75.85546875" style="57" customWidth="1"/>
    <col min="8196" max="8196" width="32.140625" style="57" bestFit="1" customWidth="1"/>
    <col min="8197" max="8197" width="25.5703125" style="57" customWidth="1"/>
    <col min="8198" max="8198" width="47.42578125" style="57" customWidth="1"/>
    <col min="8199" max="8200" width="9.140625" style="57"/>
    <col min="8201" max="8201" width="32.42578125" style="57" customWidth="1"/>
    <col min="8202" max="8449" width="9.140625" style="57"/>
    <col min="8450" max="8450" width="44.85546875" style="57" customWidth="1"/>
    <col min="8451" max="8451" width="75.85546875" style="57" customWidth="1"/>
    <col min="8452" max="8452" width="32.140625" style="57" bestFit="1" customWidth="1"/>
    <col min="8453" max="8453" width="25.5703125" style="57" customWidth="1"/>
    <col min="8454" max="8454" width="47.42578125" style="57" customWidth="1"/>
    <col min="8455" max="8456" width="9.140625" style="57"/>
    <col min="8457" max="8457" width="32.42578125" style="57" customWidth="1"/>
    <col min="8458" max="8705" width="9.140625" style="57"/>
    <col min="8706" max="8706" width="44.85546875" style="57" customWidth="1"/>
    <col min="8707" max="8707" width="75.85546875" style="57" customWidth="1"/>
    <col min="8708" max="8708" width="32.140625" style="57" bestFit="1" customWidth="1"/>
    <col min="8709" max="8709" width="25.5703125" style="57" customWidth="1"/>
    <col min="8710" max="8710" width="47.42578125" style="57" customWidth="1"/>
    <col min="8711" max="8712" width="9.140625" style="57"/>
    <col min="8713" max="8713" width="32.42578125" style="57" customWidth="1"/>
    <col min="8714" max="8961" width="9.140625" style="57"/>
    <col min="8962" max="8962" width="44.85546875" style="57" customWidth="1"/>
    <col min="8963" max="8963" width="75.85546875" style="57" customWidth="1"/>
    <col min="8964" max="8964" width="32.140625" style="57" bestFit="1" customWidth="1"/>
    <col min="8965" max="8965" width="25.5703125" style="57" customWidth="1"/>
    <col min="8966" max="8966" width="47.42578125" style="57" customWidth="1"/>
    <col min="8967" max="8968" width="9.140625" style="57"/>
    <col min="8969" max="8969" width="32.42578125" style="57" customWidth="1"/>
    <col min="8970" max="9217" width="9.140625" style="57"/>
    <col min="9218" max="9218" width="44.85546875" style="57" customWidth="1"/>
    <col min="9219" max="9219" width="75.85546875" style="57" customWidth="1"/>
    <col min="9220" max="9220" width="32.140625" style="57" bestFit="1" customWidth="1"/>
    <col min="9221" max="9221" width="25.5703125" style="57" customWidth="1"/>
    <col min="9222" max="9222" width="47.42578125" style="57" customWidth="1"/>
    <col min="9223" max="9224" width="9.140625" style="57"/>
    <col min="9225" max="9225" width="32.42578125" style="57" customWidth="1"/>
    <col min="9226" max="9473" width="9.140625" style="57"/>
    <col min="9474" max="9474" width="44.85546875" style="57" customWidth="1"/>
    <col min="9475" max="9475" width="75.85546875" style="57" customWidth="1"/>
    <col min="9476" max="9476" width="32.140625" style="57" bestFit="1" customWidth="1"/>
    <col min="9477" max="9477" width="25.5703125" style="57" customWidth="1"/>
    <col min="9478" max="9478" width="47.42578125" style="57" customWidth="1"/>
    <col min="9479" max="9480" width="9.140625" style="57"/>
    <col min="9481" max="9481" width="32.42578125" style="57" customWidth="1"/>
    <col min="9482" max="9729" width="9.140625" style="57"/>
    <col min="9730" max="9730" width="44.85546875" style="57" customWidth="1"/>
    <col min="9731" max="9731" width="75.85546875" style="57" customWidth="1"/>
    <col min="9732" max="9732" width="32.140625" style="57" bestFit="1" customWidth="1"/>
    <col min="9733" max="9733" width="25.5703125" style="57" customWidth="1"/>
    <col min="9734" max="9734" width="47.42578125" style="57" customWidth="1"/>
    <col min="9735" max="9736" width="9.140625" style="57"/>
    <col min="9737" max="9737" width="32.42578125" style="57" customWidth="1"/>
    <col min="9738" max="9985" width="9.140625" style="57"/>
    <col min="9986" max="9986" width="44.85546875" style="57" customWidth="1"/>
    <col min="9987" max="9987" width="75.85546875" style="57" customWidth="1"/>
    <col min="9988" max="9988" width="32.140625" style="57" bestFit="1" customWidth="1"/>
    <col min="9989" max="9989" width="25.5703125" style="57" customWidth="1"/>
    <col min="9990" max="9990" width="47.42578125" style="57" customWidth="1"/>
    <col min="9991" max="9992" width="9.140625" style="57"/>
    <col min="9993" max="9993" width="32.42578125" style="57" customWidth="1"/>
    <col min="9994" max="10241" width="9.140625" style="57"/>
    <col min="10242" max="10242" width="44.85546875" style="57" customWidth="1"/>
    <col min="10243" max="10243" width="75.85546875" style="57" customWidth="1"/>
    <col min="10244" max="10244" width="32.140625" style="57" bestFit="1" customWidth="1"/>
    <col min="10245" max="10245" width="25.5703125" style="57" customWidth="1"/>
    <col min="10246" max="10246" width="47.42578125" style="57" customWidth="1"/>
    <col min="10247" max="10248" width="9.140625" style="57"/>
    <col min="10249" max="10249" width="32.42578125" style="57" customWidth="1"/>
    <col min="10250" max="10497" width="9.140625" style="57"/>
    <col min="10498" max="10498" width="44.85546875" style="57" customWidth="1"/>
    <col min="10499" max="10499" width="75.85546875" style="57" customWidth="1"/>
    <col min="10500" max="10500" width="32.140625" style="57" bestFit="1" customWidth="1"/>
    <col min="10501" max="10501" width="25.5703125" style="57" customWidth="1"/>
    <col min="10502" max="10502" width="47.42578125" style="57" customWidth="1"/>
    <col min="10503" max="10504" width="9.140625" style="57"/>
    <col min="10505" max="10505" width="32.42578125" style="57" customWidth="1"/>
    <col min="10506" max="10753" width="9.140625" style="57"/>
    <col min="10754" max="10754" width="44.85546875" style="57" customWidth="1"/>
    <col min="10755" max="10755" width="75.85546875" style="57" customWidth="1"/>
    <col min="10756" max="10756" width="32.140625" style="57" bestFit="1" customWidth="1"/>
    <col min="10757" max="10757" width="25.5703125" style="57" customWidth="1"/>
    <col min="10758" max="10758" width="47.42578125" style="57" customWidth="1"/>
    <col min="10759" max="10760" width="9.140625" style="57"/>
    <col min="10761" max="10761" width="32.42578125" style="57" customWidth="1"/>
    <col min="10762" max="11009" width="9.140625" style="57"/>
    <col min="11010" max="11010" width="44.85546875" style="57" customWidth="1"/>
    <col min="11011" max="11011" width="75.85546875" style="57" customWidth="1"/>
    <col min="11012" max="11012" width="32.140625" style="57" bestFit="1" customWidth="1"/>
    <col min="11013" max="11013" width="25.5703125" style="57" customWidth="1"/>
    <col min="11014" max="11014" width="47.42578125" style="57" customWidth="1"/>
    <col min="11015" max="11016" width="9.140625" style="57"/>
    <col min="11017" max="11017" width="32.42578125" style="57" customWidth="1"/>
    <col min="11018" max="11265" width="9.140625" style="57"/>
    <col min="11266" max="11266" width="44.85546875" style="57" customWidth="1"/>
    <col min="11267" max="11267" width="75.85546875" style="57" customWidth="1"/>
    <col min="11268" max="11268" width="32.140625" style="57" bestFit="1" customWidth="1"/>
    <col min="11269" max="11269" width="25.5703125" style="57" customWidth="1"/>
    <col min="11270" max="11270" width="47.42578125" style="57" customWidth="1"/>
    <col min="11271" max="11272" width="9.140625" style="57"/>
    <col min="11273" max="11273" width="32.42578125" style="57" customWidth="1"/>
    <col min="11274" max="11521" width="9.140625" style="57"/>
    <col min="11522" max="11522" width="44.85546875" style="57" customWidth="1"/>
    <col min="11523" max="11523" width="75.85546875" style="57" customWidth="1"/>
    <col min="11524" max="11524" width="32.140625" style="57" bestFit="1" customWidth="1"/>
    <col min="11525" max="11525" width="25.5703125" style="57" customWidth="1"/>
    <col min="11526" max="11526" width="47.42578125" style="57" customWidth="1"/>
    <col min="11527" max="11528" width="9.140625" style="57"/>
    <col min="11529" max="11529" width="32.42578125" style="57" customWidth="1"/>
    <col min="11530" max="11777" width="9.140625" style="57"/>
    <col min="11778" max="11778" width="44.85546875" style="57" customWidth="1"/>
    <col min="11779" max="11779" width="75.85546875" style="57" customWidth="1"/>
    <col min="11780" max="11780" width="32.140625" style="57" bestFit="1" customWidth="1"/>
    <col min="11781" max="11781" width="25.5703125" style="57" customWidth="1"/>
    <col min="11782" max="11782" width="47.42578125" style="57" customWidth="1"/>
    <col min="11783" max="11784" width="9.140625" style="57"/>
    <col min="11785" max="11785" width="32.42578125" style="57" customWidth="1"/>
    <col min="11786" max="12033" width="9.140625" style="57"/>
    <col min="12034" max="12034" width="44.85546875" style="57" customWidth="1"/>
    <col min="12035" max="12035" width="75.85546875" style="57" customWidth="1"/>
    <col min="12036" max="12036" width="32.140625" style="57" bestFit="1" customWidth="1"/>
    <col min="12037" max="12037" width="25.5703125" style="57" customWidth="1"/>
    <col min="12038" max="12038" width="47.42578125" style="57" customWidth="1"/>
    <col min="12039" max="12040" width="9.140625" style="57"/>
    <col min="12041" max="12041" width="32.42578125" style="57" customWidth="1"/>
    <col min="12042" max="12289" width="9.140625" style="57"/>
    <col min="12290" max="12290" width="44.85546875" style="57" customWidth="1"/>
    <col min="12291" max="12291" width="75.85546875" style="57" customWidth="1"/>
    <col min="12292" max="12292" width="32.140625" style="57" bestFit="1" customWidth="1"/>
    <col min="12293" max="12293" width="25.5703125" style="57" customWidth="1"/>
    <col min="12294" max="12294" width="47.42578125" style="57" customWidth="1"/>
    <col min="12295" max="12296" width="9.140625" style="57"/>
    <col min="12297" max="12297" width="32.42578125" style="57" customWidth="1"/>
    <col min="12298" max="12545" width="9.140625" style="57"/>
    <col min="12546" max="12546" width="44.85546875" style="57" customWidth="1"/>
    <col min="12547" max="12547" width="75.85546875" style="57" customWidth="1"/>
    <col min="12548" max="12548" width="32.140625" style="57" bestFit="1" customWidth="1"/>
    <col min="12549" max="12549" width="25.5703125" style="57" customWidth="1"/>
    <col min="12550" max="12550" width="47.42578125" style="57" customWidth="1"/>
    <col min="12551" max="12552" width="9.140625" style="57"/>
    <col min="12553" max="12553" width="32.42578125" style="57" customWidth="1"/>
    <col min="12554" max="12801" width="9.140625" style="57"/>
    <col min="12802" max="12802" width="44.85546875" style="57" customWidth="1"/>
    <col min="12803" max="12803" width="75.85546875" style="57" customWidth="1"/>
    <col min="12804" max="12804" width="32.140625" style="57" bestFit="1" customWidth="1"/>
    <col min="12805" max="12805" width="25.5703125" style="57" customWidth="1"/>
    <col min="12806" max="12806" width="47.42578125" style="57" customWidth="1"/>
    <col min="12807" max="12808" width="9.140625" style="57"/>
    <col min="12809" max="12809" width="32.42578125" style="57" customWidth="1"/>
    <col min="12810" max="13057" width="9.140625" style="57"/>
    <col min="13058" max="13058" width="44.85546875" style="57" customWidth="1"/>
    <col min="13059" max="13059" width="75.85546875" style="57" customWidth="1"/>
    <col min="13060" max="13060" width="32.140625" style="57" bestFit="1" customWidth="1"/>
    <col min="13061" max="13061" width="25.5703125" style="57" customWidth="1"/>
    <col min="13062" max="13062" width="47.42578125" style="57" customWidth="1"/>
    <col min="13063" max="13064" width="9.140625" style="57"/>
    <col min="13065" max="13065" width="32.42578125" style="57" customWidth="1"/>
    <col min="13066" max="13313" width="9.140625" style="57"/>
    <col min="13314" max="13314" width="44.85546875" style="57" customWidth="1"/>
    <col min="13315" max="13315" width="75.85546875" style="57" customWidth="1"/>
    <col min="13316" max="13316" width="32.140625" style="57" bestFit="1" customWidth="1"/>
    <col min="13317" max="13317" width="25.5703125" style="57" customWidth="1"/>
    <col min="13318" max="13318" width="47.42578125" style="57" customWidth="1"/>
    <col min="13319" max="13320" width="9.140625" style="57"/>
    <col min="13321" max="13321" width="32.42578125" style="57" customWidth="1"/>
    <col min="13322" max="13569" width="9.140625" style="57"/>
    <col min="13570" max="13570" width="44.85546875" style="57" customWidth="1"/>
    <col min="13571" max="13571" width="75.85546875" style="57" customWidth="1"/>
    <col min="13572" max="13572" width="32.140625" style="57" bestFit="1" customWidth="1"/>
    <col min="13573" max="13573" width="25.5703125" style="57" customWidth="1"/>
    <col min="13574" max="13574" width="47.42578125" style="57" customWidth="1"/>
    <col min="13575" max="13576" width="9.140625" style="57"/>
    <col min="13577" max="13577" width="32.42578125" style="57" customWidth="1"/>
    <col min="13578" max="13825" width="9.140625" style="57"/>
    <col min="13826" max="13826" width="44.85546875" style="57" customWidth="1"/>
    <col min="13827" max="13827" width="75.85546875" style="57" customWidth="1"/>
    <col min="13828" max="13828" width="32.140625" style="57" bestFit="1" customWidth="1"/>
    <col min="13829" max="13829" width="25.5703125" style="57" customWidth="1"/>
    <col min="13830" max="13830" width="47.42578125" style="57" customWidth="1"/>
    <col min="13831" max="13832" width="9.140625" style="57"/>
    <col min="13833" max="13833" width="32.42578125" style="57" customWidth="1"/>
    <col min="13834" max="14081" width="9.140625" style="57"/>
    <col min="14082" max="14082" width="44.85546875" style="57" customWidth="1"/>
    <col min="14083" max="14083" width="75.85546875" style="57" customWidth="1"/>
    <col min="14084" max="14084" width="32.140625" style="57" bestFit="1" customWidth="1"/>
    <col min="14085" max="14085" width="25.5703125" style="57" customWidth="1"/>
    <col min="14086" max="14086" width="47.42578125" style="57" customWidth="1"/>
    <col min="14087" max="14088" width="9.140625" style="57"/>
    <col min="14089" max="14089" width="32.42578125" style="57" customWidth="1"/>
    <col min="14090" max="14337" width="9.140625" style="57"/>
    <col min="14338" max="14338" width="44.85546875" style="57" customWidth="1"/>
    <col min="14339" max="14339" width="75.85546875" style="57" customWidth="1"/>
    <col min="14340" max="14340" width="32.140625" style="57" bestFit="1" customWidth="1"/>
    <col min="14341" max="14341" width="25.5703125" style="57" customWidth="1"/>
    <col min="14342" max="14342" width="47.42578125" style="57" customWidth="1"/>
    <col min="14343" max="14344" width="9.140625" style="57"/>
    <col min="14345" max="14345" width="32.42578125" style="57" customWidth="1"/>
    <col min="14346" max="14593" width="9.140625" style="57"/>
    <col min="14594" max="14594" width="44.85546875" style="57" customWidth="1"/>
    <col min="14595" max="14595" width="75.85546875" style="57" customWidth="1"/>
    <col min="14596" max="14596" width="32.140625" style="57" bestFit="1" customWidth="1"/>
    <col min="14597" max="14597" width="25.5703125" style="57" customWidth="1"/>
    <col min="14598" max="14598" width="47.42578125" style="57" customWidth="1"/>
    <col min="14599" max="14600" width="9.140625" style="57"/>
    <col min="14601" max="14601" width="32.42578125" style="57" customWidth="1"/>
    <col min="14602" max="14849" width="9.140625" style="57"/>
    <col min="14850" max="14850" width="44.85546875" style="57" customWidth="1"/>
    <col min="14851" max="14851" width="75.85546875" style="57" customWidth="1"/>
    <col min="14852" max="14852" width="32.140625" style="57" bestFit="1" customWidth="1"/>
    <col min="14853" max="14853" width="25.5703125" style="57" customWidth="1"/>
    <col min="14854" max="14854" width="47.42578125" style="57" customWidth="1"/>
    <col min="14855" max="14856" width="9.140625" style="57"/>
    <col min="14857" max="14857" width="32.42578125" style="57" customWidth="1"/>
    <col min="14858" max="15105" width="9.140625" style="57"/>
    <col min="15106" max="15106" width="44.85546875" style="57" customWidth="1"/>
    <col min="15107" max="15107" width="75.85546875" style="57" customWidth="1"/>
    <col min="15108" max="15108" width="32.140625" style="57" bestFit="1" customWidth="1"/>
    <col min="15109" max="15109" width="25.5703125" style="57" customWidth="1"/>
    <col min="15110" max="15110" width="47.42578125" style="57" customWidth="1"/>
    <col min="15111" max="15112" width="9.140625" style="57"/>
    <col min="15113" max="15113" width="32.42578125" style="57" customWidth="1"/>
    <col min="15114" max="15361" width="9.140625" style="57"/>
    <col min="15362" max="15362" width="44.85546875" style="57" customWidth="1"/>
    <col min="15363" max="15363" width="75.85546875" style="57" customWidth="1"/>
    <col min="15364" max="15364" width="32.140625" style="57" bestFit="1" customWidth="1"/>
    <col min="15365" max="15365" width="25.5703125" style="57" customWidth="1"/>
    <col min="15366" max="15366" width="47.42578125" style="57" customWidth="1"/>
    <col min="15367" max="15368" width="9.140625" style="57"/>
    <col min="15369" max="15369" width="32.42578125" style="57" customWidth="1"/>
    <col min="15370" max="15617" width="9.140625" style="57"/>
    <col min="15618" max="15618" width="44.85546875" style="57" customWidth="1"/>
    <col min="15619" max="15619" width="75.85546875" style="57" customWidth="1"/>
    <col min="15620" max="15620" width="32.140625" style="57" bestFit="1" customWidth="1"/>
    <col min="15621" max="15621" width="25.5703125" style="57" customWidth="1"/>
    <col min="15622" max="15622" width="47.42578125" style="57" customWidth="1"/>
    <col min="15623" max="15624" width="9.140625" style="57"/>
    <col min="15625" max="15625" width="32.42578125" style="57" customWidth="1"/>
    <col min="15626" max="15873" width="9.140625" style="57"/>
    <col min="15874" max="15874" width="44.85546875" style="57" customWidth="1"/>
    <col min="15875" max="15875" width="75.85546875" style="57" customWidth="1"/>
    <col min="15876" max="15876" width="32.140625" style="57" bestFit="1" customWidth="1"/>
    <col min="15877" max="15877" width="25.5703125" style="57" customWidth="1"/>
    <col min="15878" max="15878" width="47.42578125" style="57" customWidth="1"/>
    <col min="15879" max="15880" width="9.140625" style="57"/>
    <col min="15881" max="15881" width="32.42578125" style="57" customWidth="1"/>
    <col min="15882" max="16129" width="9.140625" style="57"/>
    <col min="16130" max="16130" width="44.85546875" style="57" customWidth="1"/>
    <col min="16131" max="16131" width="75.85546875" style="57" customWidth="1"/>
    <col min="16132" max="16132" width="32.140625" style="57" bestFit="1" customWidth="1"/>
    <col min="16133" max="16133" width="25.5703125" style="57" customWidth="1"/>
    <col min="16134" max="16134" width="47.42578125" style="57" customWidth="1"/>
    <col min="16135" max="16136" width="9.140625" style="57"/>
    <col min="16137" max="16137" width="32.42578125" style="57" customWidth="1"/>
    <col min="16138" max="16384" width="9.140625" style="57"/>
  </cols>
  <sheetData>
    <row r="1" spans="1:13" s="30" customFormat="1" ht="19.5" customHeight="1" x14ac:dyDescent="0.25">
      <c r="A1" s="458"/>
      <c r="B1" s="459" t="s">
        <v>355</v>
      </c>
      <c r="C1" s="459"/>
      <c r="D1" s="459"/>
      <c r="E1" s="460"/>
      <c r="F1" s="439"/>
      <c r="G1" s="459"/>
      <c r="H1" s="459"/>
      <c r="I1" s="29"/>
      <c r="J1" s="29"/>
      <c r="K1" s="29"/>
      <c r="L1" s="29"/>
      <c r="M1" s="29"/>
    </row>
    <row r="2" spans="1:13" s="32" customFormat="1" ht="21.75" customHeight="1" x14ac:dyDescent="0.25">
      <c r="A2" s="461"/>
      <c r="B2" s="83" t="s">
        <v>48</v>
      </c>
      <c r="C2" s="83"/>
      <c r="D2" s="83"/>
      <c r="E2" s="440"/>
      <c r="F2" s="441"/>
      <c r="G2" s="85"/>
      <c r="H2" s="85"/>
      <c r="I2" s="31"/>
      <c r="J2" s="31"/>
      <c r="K2" s="31"/>
    </row>
    <row r="3" spans="1:13" s="32" customFormat="1" ht="17.25" customHeight="1" x14ac:dyDescent="0.25">
      <c r="A3" s="461"/>
      <c r="B3" s="86" t="s">
        <v>75</v>
      </c>
      <c r="C3" s="442"/>
      <c r="D3" s="442" t="s">
        <v>74</v>
      </c>
      <c r="E3" s="443"/>
      <c r="F3" s="444"/>
      <c r="G3" s="85"/>
      <c r="H3" s="85"/>
      <c r="I3" s="31"/>
      <c r="J3" s="31"/>
      <c r="K3" s="31"/>
    </row>
    <row r="4" spans="1:13" s="35" customFormat="1" ht="34.5" customHeight="1" thickBot="1" x14ac:dyDescent="0.35">
      <c r="A4" s="87" t="s">
        <v>90</v>
      </c>
      <c r="B4" s="462" t="s">
        <v>49</v>
      </c>
      <c r="C4" s="463" t="s">
        <v>50</v>
      </c>
      <c r="D4" s="463" t="s">
        <v>51</v>
      </c>
      <c r="E4" s="464" t="s">
        <v>52</v>
      </c>
      <c r="F4" s="465" t="s">
        <v>53</v>
      </c>
      <c r="G4" s="466" t="s">
        <v>77</v>
      </c>
      <c r="H4" s="466" t="s">
        <v>78</v>
      </c>
      <c r="I4" s="34"/>
    </row>
    <row r="5" spans="1:13" s="35" customFormat="1" x14ac:dyDescent="0.3">
      <c r="A5" s="87"/>
      <c r="B5" s="467" t="s">
        <v>114</v>
      </c>
      <c r="C5" s="468" t="s">
        <v>92</v>
      </c>
      <c r="D5" s="469" t="s">
        <v>2</v>
      </c>
      <c r="E5" s="470">
        <v>1800</v>
      </c>
      <c r="F5" s="471"/>
      <c r="G5" s="472" t="s">
        <v>80</v>
      </c>
      <c r="H5" s="472" t="s">
        <v>363</v>
      </c>
      <c r="I5" s="34"/>
    </row>
    <row r="6" spans="1:13" s="35" customFormat="1" x14ac:dyDescent="0.3">
      <c r="A6" s="87"/>
      <c r="B6" s="467" t="s">
        <v>114</v>
      </c>
      <c r="C6" s="473" t="s">
        <v>93</v>
      </c>
      <c r="D6" s="469" t="s">
        <v>2</v>
      </c>
      <c r="E6" s="470">
        <v>599</v>
      </c>
      <c r="F6" s="471"/>
      <c r="G6" s="472" t="s">
        <v>80</v>
      </c>
      <c r="H6" s="472" t="s">
        <v>363</v>
      </c>
      <c r="I6" s="34"/>
    </row>
    <row r="7" spans="1:13" s="35" customFormat="1" x14ac:dyDescent="0.3">
      <c r="A7" s="87"/>
      <c r="B7" s="467" t="s">
        <v>114</v>
      </c>
      <c r="C7" s="473" t="s">
        <v>93</v>
      </c>
      <c r="D7" s="469" t="s">
        <v>2</v>
      </c>
      <c r="E7" s="470">
        <v>1499.99</v>
      </c>
      <c r="F7" s="471"/>
      <c r="G7" s="472" t="s">
        <v>80</v>
      </c>
      <c r="H7" s="472" t="s">
        <v>363</v>
      </c>
      <c r="I7" s="34"/>
    </row>
    <row r="8" spans="1:13" s="35" customFormat="1" x14ac:dyDescent="0.3">
      <c r="A8" s="87"/>
      <c r="B8" s="467" t="s">
        <v>114</v>
      </c>
      <c r="C8" s="473" t="s">
        <v>94</v>
      </c>
      <c r="D8" s="469" t="s">
        <v>2</v>
      </c>
      <c r="E8" s="470">
        <v>4644.43</v>
      </c>
      <c r="F8" s="471"/>
      <c r="G8" s="472" t="s">
        <v>80</v>
      </c>
      <c r="H8" s="472" t="s">
        <v>363</v>
      </c>
      <c r="I8" s="34"/>
    </row>
    <row r="9" spans="1:13" s="35" customFormat="1" x14ac:dyDescent="0.3">
      <c r="A9" s="87"/>
      <c r="B9" s="467" t="s">
        <v>114</v>
      </c>
      <c r="C9" s="473" t="s">
        <v>93</v>
      </c>
      <c r="D9" s="469" t="s">
        <v>2</v>
      </c>
      <c r="E9" s="470">
        <v>1499.99</v>
      </c>
      <c r="F9" s="471"/>
      <c r="G9" s="472" t="s">
        <v>80</v>
      </c>
      <c r="H9" s="472" t="s">
        <v>363</v>
      </c>
      <c r="I9" s="34"/>
    </row>
    <row r="10" spans="1:13" s="35" customFormat="1" x14ac:dyDescent="0.3">
      <c r="A10" s="87"/>
      <c r="B10" s="467" t="s">
        <v>114</v>
      </c>
      <c r="C10" s="473" t="s">
        <v>95</v>
      </c>
      <c r="D10" s="469" t="s">
        <v>2</v>
      </c>
      <c r="E10" s="470">
        <v>599</v>
      </c>
      <c r="F10" s="471"/>
      <c r="G10" s="472" t="s">
        <v>80</v>
      </c>
      <c r="H10" s="472" t="s">
        <v>363</v>
      </c>
      <c r="I10" s="34"/>
    </row>
    <row r="11" spans="1:13" s="35" customFormat="1" x14ac:dyDescent="0.3">
      <c r="A11" s="87"/>
      <c r="B11" s="467" t="s">
        <v>114</v>
      </c>
      <c r="C11" s="473" t="s">
        <v>96</v>
      </c>
      <c r="D11" s="469" t="s">
        <v>2</v>
      </c>
      <c r="E11" s="470">
        <v>46000</v>
      </c>
      <c r="F11" s="471"/>
      <c r="G11" s="472" t="s">
        <v>115</v>
      </c>
      <c r="H11" s="472" t="s">
        <v>364</v>
      </c>
      <c r="I11" s="34"/>
    </row>
    <row r="12" spans="1:13" s="35" customFormat="1" x14ac:dyDescent="0.3">
      <c r="A12" s="87"/>
      <c r="B12" s="467" t="s">
        <v>114</v>
      </c>
      <c r="C12" s="473" t="s">
        <v>81</v>
      </c>
      <c r="D12" s="469" t="s">
        <v>2</v>
      </c>
      <c r="E12" s="470">
        <v>450000</v>
      </c>
      <c r="F12" s="471"/>
      <c r="G12" s="472" t="s">
        <v>116</v>
      </c>
      <c r="H12" s="472" t="s">
        <v>365</v>
      </c>
      <c r="I12" s="34"/>
    </row>
    <row r="13" spans="1:13" s="35" customFormat="1" x14ac:dyDescent="0.3">
      <c r="A13" s="87"/>
      <c r="B13" s="467" t="s">
        <v>114</v>
      </c>
      <c r="C13" s="473" t="s">
        <v>97</v>
      </c>
      <c r="D13" s="469" t="s">
        <v>2</v>
      </c>
      <c r="E13" s="470">
        <v>164000</v>
      </c>
      <c r="F13" s="471"/>
      <c r="G13" s="472" t="s">
        <v>82</v>
      </c>
      <c r="H13" s="472" t="s">
        <v>366</v>
      </c>
      <c r="I13" s="34"/>
    </row>
    <row r="14" spans="1:13" s="35" customFormat="1" x14ac:dyDescent="0.3">
      <c r="A14" s="87"/>
      <c r="B14" s="467" t="s">
        <v>114</v>
      </c>
      <c r="C14" s="473" t="s">
        <v>98</v>
      </c>
      <c r="D14" s="469" t="s">
        <v>72</v>
      </c>
      <c r="E14" s="470">
        <v>15000</v>
      </c>
      <c r="F14" s="471"/>
      <c r="G14" s="472" t="s">
        <v>117</v>
      </c>
      <c r="H14" s="472" t="s">
        <v>367</v>
      </c>
      <c r="I14" s="34"/>
    </row>
    <row r="15" spans="1:13" s="35" customFormat="1" x14ac:dyDescent="0.3">
      <c r="A15" s="87"/>
      <c r="B15" s="467" t="s">
        <v>114</v>
      </c>
      <c r="C15" s="473" t="s">
        <v>76</v>
      </c>
      <c r="D15" s="469" t="s">
        <v>2</v>
      </c>
      <c r="E15" s="470">
        <v>3900</v>
      </c>
      <c r="F15" s="471"/>
      <c r="G15" s="472" t="s">
        <v>117</v>
      </c>
      <c r="H15" s="472" t="s">
        <v>367</v>
      </c>
      <c r="I15" s="34"/>
    </row>
    <row r="16" spans="1:13" s="35" customFormat="1" x14ac:dyDescent="0.3">
      <c r="A16" s="87"/>
      <c r="B16" s="467" t="s">
        <v>114</v>
      </c>
      <c r="C16" s="473" t="s">
        <v>91</v>
      </c>
      <c r="D16" s="469" t="s">
        <v>2</v>
      </c>
      <c r="E16" s="470">
        <v>1200</v>
      </c>
      <c r="F16" s="471"/>
      <c r="G16" s="472" t="s">
        <v>117</v>
      </c>
      <c r="H16" s="472" t="s">
        <v>367</v>
      </c>
      <c r="I16" s="34"/>
    </row>
    <row r="17" spans="1:9" s="35" customFormat="1" x14ac:dyDescent="0.3">
      <c r="A17" s="87"/>
      <c r="B17" s="467" t="s">
        <v>114</v>
      </c>
      <c r="C17" s="473" t="s">
        <v>99</v>
      </c>
      <c r="D17" s="469" t="s">
        <v>2</v>
      </c>
      <c r="E17" s="470">
        <v>2000</v>
      </c>
      <c r="F17" s="471"/>
      <c r="G17" s="472" t="s">
        <v>117</v>
      </c>
      <c r="H17" s="472" t="s">
        <v>367</v>
      </c>
      <c r="I17" s="34"/>
    </row>
    <row r="18" spans="1:9" s="35" customFormat="1" x14ac:dyDescent="0.3">
      <c r="A18" s="87"/>
      <c r="B18" s="467" t="s">
        <v>114</v>
      </c>
      <c r="C18" s="473" t="s">
        <v>100</v>
      </c>
      <c r="D18" s="469" t="s">
        <v>71</v>
      </c>
      <c r="E18" s="470">
        <v>16634.88</v>
      </c>
      <c r="F18" s="471"/>
      <c r="G18" s="472" t="s">
        <v>118</v>
      </c>
      <c r="H18" s="472" t="s">
        <v>377</v>
      </c>
      <c r="I18" s="34"/>
    </row>
    <row r="19" spans="1:9" s="35" customFormat="1" x14ac:dyDescent="0.3">
      <c r="A19" s="87"/>
      <c r="B19" s="467" t="s">
        <v>114</v>
      </c>
      <c r="C19" s="473" t="s">
        <v>101</v>
      </c>
      <c r="D19" s="469" t="s">
        <v>2</v>
      </c>
      <c r="E19" s="470">
        <v>2599</v>
      </c>
      <c r="F19" s="471"/>
      <c r="G19" s="472" t="s">
        <v>119</v>
      </c>
      <c r="H19" s="472" t="s">
        <v>368</v>
      </c>
      <c r="I19" s="34"/>
    </row>
    <row r="20" spans="1:9" s="35" customFormat="1" x14ac:dyDescent="0.3">
      <c r="A20" s="87"/>
      <c r="B20" s="467" t="s">
        <v>114</v>
      </c>
      <c r="C20" s="473" t="s">
        <v>102</v>
      </c>
      <c r="D20" s="469" t="s">
        <v>2</v>
      </c>
      <c r="E20" s="470">
        <v>5490</v>
      </c>
      <c r="F20" s="471"/>
      <c r="G20" s="472" t="s">
        <v>120</v>
      </c>
      <c r="H20" s="472" t="s">
        <v>369</v>
      </c>
      <c r="I20" s="34"/>
    </row>
    <row r="21" spans="1:9" s="35" customFormat="1" x14ac:dyDescent="0.3">
      <c r="A21" s="87"/>
      <c r="B21" s="467" t="s">
        <v>114</v>
      </c>
      <c r="C21" s="474" t="s">
        <v>83</v>
      </c>
      <c r="D21" s="469" t="s">
        <v>2</v>
      </c>
      <c r="E21" s="475">
        <v>1510</v>
      </c>
      <c r="F21" s="471"/>
      <c r="G21" s="472" t="s">
        <v>120</v>
      </c>
      <c r="H21" s="472" t="s">
        <v>369</v>
      </c>
      <c r="I21" s="34"/>
    </row>
    <row r="22" spans="1:9" s="35" customFormat="1" x14ac:dyDescent="0.3">
      <c r="A22" s="87"/>
      <c r="B22" s="467" t="s">
        <v>114</v>
      </c>
      <c r="C22" s="474" t="s">
        <v>103</v>
      </c>
      <c r="D22" s="469" t="s">
        <v>2</v>
      </c>
      <c r="E22" s="475">
        <v>3500</v>
      </c>
      <c r="F22" s="471"/>
      <c r="G22" s="472" t="s">
        <v>121</v>
      </c>
      <c r="H22" s="472" t="s">
        <v>378</v>
      </c>
      <c r="I22" s="34"/>
    </row>
    <row r="23" spans="1:9" s="35" customFormat="1" x14ac:dyDescent="0.3">
      <c r="A23" s="87"/>
      <c r="B23" s="467" t="s">
        <v>114</v>
      </c>
      <c r="C23" s="474" t="s">
        <v>104</v>
      </c>
      <c r="D23" s="469" t="s">
        <v>2</v>
      </c>
      <c r="E23" s="475">
        <v>162851.51999999999</v>
      </c>
      <c r="F23" s="471"/>
      <c r="G23" s="472" t="s">
        <v>122</v>
      </c>
      <c r="H23" s="472" t="s">
        <v>370</v>
      </c>
      <c r="I23" s="34"/>
    </row>
    <row r="24" spans="1:9" s="35" customFormat="1" x14ac:dyDescent="0.3">
      <c r="A24" s="87"/>
      <c r="B24" s="467" t="s">
        <v>114</v>
      </c>
      <c r="C24" s="474" t="s">
        <v>105</v>
      </c>
      <c r="D24" s="469" t="s">
        <v>71</v>
      </c>
      <c r="E24" s="475">
        <v>500</v>
      </c>
      <c r="F24" s="471"/>
      <c r="G24" s="472" t="s">
        <v>123</v>
      </c>
      <c r="H24" s="472" t="s">
        <v>371</v>
      </c>
      <c r="I24" s="34"/>
    </row>
    <row r="25" spans="1:9" s="35" customFormat="1" x14ac:dyDescent="0.3">
      <c r="A25" s="87"/>
      <c r="B25" s="467" t="s">
        <v>114</v>
      </c>
      <c r="C25" s="474" t="s">
        <v>106</v>
      </c>
      <c r="D25" s="469" t="s">
        <v>2</v>
      </c>
      <c r="E25" s="475">
        <v>23598</v>
      </c>
      <c r="F25" s="471"/>
      <c r="G25" s="472" t="s">
        <v>124</v>
      </c>
      <c r="H25" s="472" t="s">
        <v>372</v>
      </c>
      <c r="I25" s="34"/>
    </row>
    <row r="26" spans="1:9" s="35" customFormat="1" x14ac:dyDescent="0.3">
      <c r="A26" s="87"/>
      <c r="B26" s="467" t="s">
        <v>114</v>
      </c>
      <c r="C26" s="474" t="s">
        <v>107</v>
      </c>
      <c r="D26" s="469" t="s">
        <v>2</v>
      </c>
      <c r="E26" s="475">
        <v>1400</v>
      </c>
      <c r="F26" s="471"/>
      <c r="G26" s="472" t="s">
        <v>125</v>
      </c>
      <c r="H26" s="472" t="s">
        <v>373</v>
      </c>
      <c r="I26" s="34"/>
    </row>
    <row r="27" spans="1:9" s="35" customFormat="1" x14ac:dyDescent="0.3">
      <c r="A27" s="87"/>
      <c r="B27" s="467" t="s">
        <v>114</v>
      </c>
      <c r="C27" s="474" t="s">
        <v>108</v>
      </c>
      <c r="D27" s="469" t="s">
        <v>2</v>
      </c>
      <c r="E27" s="475">
        <v>1500</v>
      </c>
      <c r="F27" s="471"/>
      <c r="G27" s="472" t="s">
        <v>126</v>
      </c>
      <c r="H27" s="472" t="s">
        <v>376</v>
      </c>
      <c r="I27" s="34"/>
    </row>
    <row r="28" spans="1:9" s="35" customFormat="1" x14ac:dyDescent="0.3">
      <c r="A28" s="87"/>
      <c r="B28" s="467" t="s">
        <v>114</v>
      </c>
      <c r="C28" s="474" t="s">
        <v>109</v>
      </c>
      <c r="D28" s="469" t="s">
        <v>2</v>
      </c>
      <c r="E28" s="475">
        <v>2595</v>
      </c>
      <c r="F28" s="471"/>
      <c r="G28" s="472" t="s">
        <v>127</v>
      </c>
      <c r="H28" s="472" t="s">
        <v>374</v>
      </c>
      <c r="I28" s="34"/>
    </row>
    <row r="29" spans="1:9" s="35" customFormat="1" x14ac:dyDescent="0.3">
      <c r="A29" s="87"/>
      <c r="B29" s="467" t="s">
        <v>114</v>
      </c>
      <c r="C29" s="474" t="s">
        <v>110</v>
      </c>
      <c r="D29" s="469" t="s">
        <v>2</v>
      </c>
      <c r="E29" s="475">
        <v>2999</v>
      </c>
      <c r="F29" s="471"/>
      <c r="G29" s="472" t="s">
        <v>127</v>
      </c>
      <c r="H29" s="472" t="s">
        <v>374</v>
      </c>
      <c r="I29" s="34"/>
    </row>
    <row r="30" spans="1:9" s="35" customFormat="1" x14ac:dyDescent="0.3">
      <c r="A30" s="87"/>
      <c r="B30" s="467" t="s">
        <v>114</v>
      </c>
      <c r="C30" s="474" t="s">
        <v>111</v>
      </c>
      <c r="D30" s="469" t="s">
        <v>2</v>
      </c>
      <c r="E30" s="475">
        <v>1199</v>
      </c>
      <c r="F30" s="471"/>
      <c r="G30" s="472" t="s">
        <v>128</v>
      </c>
      <c r="H30" s="472" t="s">
        <v>379</v>
      </c>
      <c r="I30" s="34"/>
    </row>
    <row r="31" spans="1:9" s="35" customFormat="1" x14ac:dyDescent="0.3">
      <c r="A31" s="87"/>
      <c r="B31" s="467" t="s">
        <v>114</v>
      </c>
      <c r="C31" s="474" t="s">
        <v>112</v>
      </c>
      <c r="D31" s="469" t="s">
        <v>2</v>
      </c>
      <c r="E31" s="475">
        <v>1800</v>
      </c>
      <c r="F31" s="471"/>
      <c r="G31" s="472" t="s">
        <v>129</v>
      </c>
      <c r="H31" s="472" t="s">
        <v>375</v>
      </c>
      <c r="I31" s="34"/>
    </row>
    <row r="32" spans="1:9" s="35" customFormat="1" x14ac:dyDescent="0.3">
      <c r="A32" s="87"/>
      <c r="B32" s="467" t="s">
        <v>114</v>
      </c>
      <c r="C32" s="474" t="s">
        <v>113</v>
      </c>
      <c r="D32" s="469" t="s">
        <v>71</v>
      </c>
      <c r="E32" s="475">
        <v>3762</v>
      </c>
      <c r="F32" s="471"/>
      <c r="G32" s="472" t="s">
        <v>130</v>
      </c>
      <c r="H32" s="472" t="s">
        <v>380</v>
      </c>
      <c r="I32" s="34"/>
    </row>
    <row r="33" spans="2:9" s="35" customFormat="1" x14ac:dyDescent="0.3">
      <c r="B33" s="36"/>
      <c r="C33" s="68"/>
      <c r="D33" s="37"/>
      <c r="E33" s="206"/>
      <c r="F33" s="429"/>
      <c r="G33" s="38"/>
      <c r="H33" s="38"/>
      <c r="I33" s="34"/>
    </row>
    <row r="34" spans="2:9" s="35" customFormat="1" x14ac:dyDescent="0.3">
      <c r="B34" s="36"/>
      <c r="C34" s="68"/>
      <c r="D34" s="37"/>
      <c r="E34" s="206"/>
      <c r="F34" s="429">
        <f>SUM(E5:E32)</f>
        <v>924680.81</v>
      </c>
      <c r="G34" s="38"/>
      <c r="H34" s="38"/>
      <c r="I34" s="34"/>
    </row>
    <row r="35" spans="2:9" s="35" customFormat="1" x14ac:dyDescent="0.3">
      <c r="B35" s="40"/>
      <c r="C35" s="65"/>
      <c r="D35" s="37"/>
      <c r="E35" s="207"/>
      <c r="F35" s="428"/>
      <c r="G35" s="38"/>
      <c r="H35" s="38"/>
      <c r="I35" s="34"/>
    </row>
    <row r="36" spans="2:9" s="35" customFormat="1" x14ac:dyDescent="0.3">
      <c r="B36" s="40" t="s">
        <v>79</v>
      </c>
      <c r="C36" s="65" t="s">
        <v>131</v>
      </c>
      <c r="D36" s="37" t="s">
        <v>1</v>
      </c>
      <c r="E36" s="207">
        <v>11115</v>
      </c>
      <c r="F36" s="428"/>
      <c r="G36" s="38" t="s">
        <v>206</v>
      </c>
      <c r="H36" s="38" t="s">
        <v>381</v>
      </c>
      <c r="I36" s="34"/>
    </row>
    <row r="37" spans="2:9" s="35" customFormat="1" x14ac:dyDescent="0.3">
      <c r="B37" s="40" t="s">
        <v>79</v>
      </c>
      <c r="C37" s="65" t="s">
        <v>132</v>
      </c>
      <c r="D37" s="37" t="s">
        <v>72</v>
      </c>
      <c r="E37" s="207">
        <v>3260.4</v>
      </c>
      <c r="F37" s="428"/>
      <c r="G37" s="38" t="s">
        <v>206</v>
      </c>
      <c r="H37" s="38" t="s">
        <v>381</v>
      </c>
      <c r="I37" s="34"/>
    </row>
    <row r="38" spans="2:9" s="35" customFormat="1" x14ac:dyDescent="0.3">
      <c r="B38" s="40" t="s">
        <v>79</v>
      </c>
      <c r="C38" s="65" t="s">
        <v>133</v>
      </c>
      <c r="D38" s="37" t="s">
        <v>72</v>
      </c>
      <c r="E38" s="207">
        <v>2508</v>
      </c>
      <c r="F38" s="428"/>
      <c r="G38" s="38" t="s">
        <v>206</v>
      </c>
      <c r="H38" s="38" t="s">
        <v>381</v>
      </c>
      <c r="I38" s="34"/>
    </row>
    <row r="39" spans="2:9" s="35" customFormat="1" x14ac:dyDescent="0.3">
      <c r="B39" s="40" t="s">
        <v>79</v>
      </c>
      <c r="C39" s="65" t="s">
        <v>134</v>
      </c>
      <c r="D39" s="37" t="s">
        <v>72</v>
      </c>
      <c r="E39" s="207">
        <v>4285.2</v>
      </c>
      <c r="F39" s="428"/>
      <c r="G39" s="38" t="s">
        <v>206</v>
      </c>
      <c r="H39" s="38" t="s">
        <v>382</v>
      </c>
      <c r="I39" s="34"/>
    </row>
    <row r="40" spans="2:9" s="35" customFormat="1" x14ac:dyDescent="0.3">
      <c r="B40" s="40" t="s">
        <v>79</v>
      </c>
      <c r="C40" s="65" t="s">
        <v>134</v>
      </c>
      <c r="D40" s="37" t="s">
        <v>72</v>
      </c>
      <c r="E40" s="207">
        <v>4285.2</v>
      </c>
      <c r="F40" s="428"/>
      <c r="G40" s="38" t="s">
        <v>206</v>
      </c>
      <c r="H40" s="38" t="s">
        <v>382</v>
      </c>
      <c r="I40" s="34"/>
    </row>
    <row r="41" spans="2:9" s="35" customFormat="1" x14ac:dyDescent="0.3">
      <c r="B41" s="40" t="s">
        <v>79</v>
      </c>
      <c r="C41" s="65" t="s">
        <v>135</v>
      </c>
      <c r="D41" s="37" t="s">
        <v>2</v>
      </c>
      <c r="E41" s="207">
        <v>5020.12</v>
      </c>
      <c r="F41" s="428"/>
      <c r="G41" s="38" t="s">
        <v>206</v>
      </c>
      <c r="H41" s="38" t="s">
        <v>383</v>
      </c>
      <c r="I41" s="34"/>
    </row>
    <row r="42" spans="2:9" s="35" customFormat="1" x14ac:dyDescent="0.3">
      <c r="B42" s="40" t="s">
        <v>79</v>
      </c>
      <c r="C42" s="65" t="s">
        <v>135</v>
      </c>
      <c r="D42" s="37" t="s">
        <v>72</v>
      </c>
      <c r="E42" s="207">
        <v>5020.12</v>
      </c>
      <c r="F42" s="428"/>
      <c r="G42" s="38" t="s">
        <v>206</v>
      </c>
      <c r="H42" s="38" t="s">
        <v>383</v>
      </c>
      <c r="I42" s="34"/>
    </row>
    <row r="43" spans="2:9" s="35" customFormat="1" x14ac:dyDescent="0.3">
      <c r="B43" s="40" t="s">
        <v>79</v>
      </c>
      <c r="C43" s="65" t="s">
        <v>135</v>
      </c>
      <c r="D43" s="37" t="s">
        <v>72</v>
      </c>
      <c r="E43" s="207">
        <v>5020.12</v>
      </c>
      <c r="F43" s="428"/>
      <c r="G43" s="38" t="s">
        <v>206</v>
      </c>
      <c r="H43" s="38" t="s">
        <v>383</v>
      </c>
      <c r="I43" s="34"/>
    </row>
    <row r="44" spans="2:9" s="35" customFormat="1" x14ac:dyDescent="0.3">
      <c r="B44" s="40" t="s">
        <v>79</v>
      </c>
      <c r="C44" s="65" t="s">
        <v>135</v>
      </c>
      <c r="D44" s="37" t="s">
        <v>72</v>
      </c>
      <c r="E44" s="207">
        <v>5020.12</v>
      </c>
      <c r="F44" s="428"/>
      <c r="G44" s="38" t="s">
        <v>206</v>
      </c>
      <c r="H44" s="38" t="s">
        <v>383</v>
      </c>
      <c r="I44" s="34"/>
    </row>
    <row r="45" spans="2:9" s="35" customFormat="1" x14ac:dyDescent="0.3">
      <c r="B45" s="40" t="s">
        <v>79</v>
      </c>
      <c r="C45" s="65" t="s">
        <v>136</v>
      </c>
      <c r="D45" s="37" t="s">
        <v>2</v>
      </c>
      <c r="E45" s="207">
        <v>5549.94</v>
      </c>
      <c r="F45" s="428"/>
      <c r="G45" s="38" t="s">
        <v>206</v>
      </c>
      <c r="H45" s="38" t="s">
        <v>384</v>
      </c>
      <c r="I45" s="34"/>
    </row>
    <row r="46" spans="2:9" s="35" customFormat="1" x14ac:dyDescent="0.3">
      <c r="B46" s="40" t="s">
        <v>79</v>
      </c>
      <c r="C46" s="65" t="s">
        <v>135</v>
      </c>
      <c r="D46" s="37" t="s">
        <v>72</v>
      </c>
      <c r="E46" s="207">
        <v>4223.8</v>
      </c>
      <c r="F46" s="428"/>
      <c r="G46" s="38" t="s">
        <v>206</v>
      </c>
      <c r="H46" s="38" t="s">
        <v>383</v>
      </c>
      <c r="I46" s="34"/>
    </row>
    <row r="47" spans="2:9" s="35" customFormat="1" x14ac:dyDescent="0.3">
      <c r="B47" s="40" t="s">
        <v>79</v>
      </c>
      <c r="C47" s="65" t="s">
        <v>135</v>
      </c>
      <c r="D47" s="37" t="s">
        <v>72</v>
      </c>
      <c r="E47" s="207">
        <v>4223.8</v>
      </c>
      <c r="F47" s="428"/>
      <c r="G47" s="38" t="s">
        <v>206</v>
      </c>
      <c r="H47" s="38" t="s">
        <v>383</v>
      </c>
      <c r="I47" s="34"/>
    </row>
    <row r="48" spans="2:9" s="35" customFormat="1" x14ac:dyDescent="0.3">
      <c r="B48" s="40" t="s">
        <v>79</v>
      </c>
      <c r="C48" s="65" t="s">
        <v>135</v>
      </c>
      <c r="D48" s="37" t="s">
        <v>72</v>
      </c>
      <c r="E48" s="207">
        <v>4223.8</v>
      </c>
      <c r="F48" s="428"/>
      <c r="G48" s="38" t="s">
        <v>206</v>
      </c>
      <c r="H48" s="38" t="s">
        <v>383</v>
      </c>
      <c r="I48" s="34"/>
    </row>
    <row r="49" spans="2:9" s="35" customFormat="1" x14ac:dyDescent="0.3">
      <c r="B49" s="40" t="s">
        <v>79</v>
      </c>
      <c r="C49" s="65" t="s">
        <v>135</v>
      </c>
      <c r="D49" s="37" t="s">
        <v>72</v>
      </c>
      <c r="E49" s="207">
        <v>4223.8</v>
      </c>
      <c r="F49" s="428"/>
      <c r="G49" s="38" t="s">
        <v>206</v>
      </c>
      <c r="H49" s="38" t="s">
        <v>383</v>
      </c>
      <c r="I49" s="34"/>
    </row>
    <row r="50" spans="2:9" s="35" customFormat="1" x14ac:dyDescent="0.3">
      <c r="B50" s="40" t="s">
        <v>79</v>
      </c>
      <c r="C50" s="65" t="s">
        <v>135</v>
      </c>
      <c r="D50" s="37" t="s">
        <v>72</v>
      </c>
      <c r="E50" s="207">
        <v>4223.8</v>
      </c>
      <c r="F50" s="428"/>
      <c r="G50" s="38" t="s">
        <v>206</v>
      </c>
      <c r="H50" s="38" t="s">
        <v>383</v>
      </c>
      <c r="I50" s="34"/>
    </row>
    <row r="51" spans="2:9" s="35" customFormat="1" x14ac:dyDescent="0.3">
      <c r="B51" s="40" t="s">
        <v>79</v>
      </c>
      <c r="C51" s="65" t="s">
        <v>135</v>
      </c>
      <c r="D51" s="37" t="s">
        <v>72</v>
      </c>
      <c r="E51" s="207">
        <v>4223.8</v>
      </c>
      <c r="F51" s="428"/>
      <c r="G51" s="38" t="s">
        <v>206</v>
      </c>
      <c r="H51" s="38" t="s">
        <v>383</v>
      </c>
      <c r="I51" s="34"/>
    </row>
    <row r="52" spans="2:9" s="35" customFormat="1" x14ac:dyDescent="0.3">
      <c r="B52" s="40" t="s">
        <v>79</v>
      </c>
      <c r="C52" s="65" t="s">
        <v>135</v>
      </c>
      <c r="D52" s="37" t="s">
        <v>72</v>
      </c>
      <c r="E52" s="207">
        <v>4223.8</v>
      </c>
      <c r="F52" s="428"/>
      <c r="G52" s="38" t="s">
        <v>206</v>
      </c>
      <c r="H52" s="38" t="s">
        <v>383</v>
      </c>
      <c r="I52" s="34"/>
    </row>
    <row r="53" spans="2:9" s="35" customFormat="1" x14ac:dyDescent="0.3">
      <c r="B53" s="40" t="s">
        <v>79</v>
      </c>
      <c r="C53" s="65" t="s">
        <v>135</v>
      </c>
      <c r="D53" s="37" t="s">
        <v>72</v>
      </c>
      <c r="E53" s="207">
        <v>4223.8</v>
      </c>
      <c r="F53" s="428"/>
      <c r="G53" s="38" t="s">
        <v>206</v>
      </c>
      <c r="H53" s="38" t="s">
        <v>383</v>
      </c>
      <c r="I53" s="34"/>
    </row>
    <row r="54" spans="2:9" s="35" customFormat="1" x14ac:dyDescent="0.3">
      <c r="B54" s="40" t="s">
        <v>79</v>
      </c>
      <c r="C54" s="65" t="s">
        <v>135</v>
      </c>
      <c r="D54" s="37" t="s">
        <v>72</v>
      </c>
      <c r="E54" s="207">
        <v>4223.8</v>
      </c>
      <c r="F54" s="428"/>
      <c r="G54" s="38" t="s">
        <v>206</v>
      </c>
      <c r="H54" s="38" t="s">
        <v>383</v>
      </c>
      <c r="I54" s="34"/>
    </row>
    <row r="55" spans="2:9" s="35" customFormat="1" x14ac:dyDescent="0.3">
      <c r="B55" s="40" t="s">
        <v>79</v>
      </c>
      <c r="C55" s="65" t="s">
        <v>137</v>
      </c>
      <c r="D55" s="37" t="s">
        <v>72</v>
      </c>
      <c r="E55" s="207">
        <v>11119.56</v>
      </c>
      <c r="F55" s="428"/>
      <c r="G55" s="38" t="s">
        <v>206</v>
      </c>
      <c r="H55" s="38" t="s">
        <v>384</v>
      </c>
      <c r="I55" s="34"/>
    </row>
    <row r="56" spans="2:9" s="35" customFormat="1" x14ac:dyDescent="0.3">
      <c r="B56" s="40" t="s">
        <v>79</v>
      </c>
      <c r="C56" s="65" t="s">
        <v>138</v>
      </c>
      <c r="D56" s="37" t="s">
        <v>2</v>
      </c>
      <c r="E56" s="207">
        <v>184680</v>
      </c>
      <c r="F56" s="428"/>
      <c r="G56" s="38" t="s">
        <v>206</v>
      </c>
      <c r="H56" s="38" t="s">
        <v>385</v>
      </c>
      <c r="I56" s="34"/>
    </row>
    <row r="57" spans="2:9" s="35" customFormat="1" x14ac:dyDescent="0.3">
      <c r="B57" s="40" t="s">
        <v>79</v>
      </c>
      <c r="C57" s="65" t="s">
        <v>139</v>
      </c>
      <c r="D57" s="37" t="s">
        <v>72</v>
      </c>
      <c r="E57" s="207">
        <v>11493.48</v>
      </c>
      <c r="F57" s="428"/>
      <c r="G57" s="38" t="s">
        <v>206</v>
      </c>
      <c r="H57" s="38" t="s">
        <v>384</v>
      </c>
      <c r="I57" s="34"/>
    </row>
    <row r="58" spans="2:9" s="35" customFormat="1" x14ac:dyDescent="0.3">
      <c r="B58" s="40" t="s">
        <v>79</v>
      </c>
      <c r="C58" s="65" t="s">
        <v>140</v>
      </c>
      <c r="D58" s="37" t="s">
        <v>72</v>
      </c>
      <c r="E58" s="207">
        <v>10125</v>
      </c>
      <c r="F58" s="428"/>
      <c r="G58" s="38" t="s">
        <v>206</v>
      </c>
      <c r="H58" s="38" t="s">
        <v>386</v>
      </c>
      <c r="I58" s="34"/>
    </row>
    <row r="59" spans="2:9" s="35" customFormat="1" x14ac:dyDescent="0.3">
      <c r="B59" s="40" t="s">
        <v>79</v>
      </c>
      <c r="C59" s="65" t="s">
        <v>140</v>
      </c>
      <c r="D59" s="37" t="s">
        <v>72</v>
      </c>
      <c r="E59" s="207">
        <v>10125</v>
      </c>
      <c r="F59" s="428"/>
      <c r="G59" s="38" t="s">
        <v>206</v>
      </c>
      <c r="H59" s="38" t="s">
        <v>386</v>
      </c>
      <c r="I59" s="34"/>
    </row>
    <row r="60" spans="2:9" s="35" customFormat="1" x14ac:dyDescent="0.3">
      <c r="B60" s="40" t="s">
        <v>79</v>
      </c>
      <c r="C60" s="65" t="s">
        <v>140</v>
      </c>
      <c r="D60" s="37" t="s">
        <v>72</v>
      </c>
      <c r="E60" s="207">
        <v>10125</v>
      </c>
      <c r="F60" s="428"/>
      <c r="G60" s="38" t="s">
        <v>206</v>
      </c>
      <c r="H60" s="38" t="s">
        <v>386</v>
      </c>
      <c r="I60" s="34"/>
    </row>
    <row r="61" spans="2:9" s="35" customFormat="1" x14ac:dyDescent="0.3">
      <c r="B61" s="40" t="s">
        <v>79</v>
      </c>
      <c r="C61" s="65" t="s">
        <v>140</v>
      </c>
      <c r="D61" s="37" t="s">
        <v>72</v>
      </c>
      <c r="E61" s="207">
        <v>10125</v>
      </c>
      <c r="F61" s="428"/>
      <c r="G61" s="38" t="s">
        <v>206</v>
      </c>
      <c r="H61" s="38" t="s">
        <v>386</v>
      </c>
      <c r="I61" s="34"/>
    </row>
    <row r="62" spans="2:9" s="35" customFormat="1" x14ac:dyDescent="0.3">
      <c r="B62" s="40" t="s">
        <v>79</v>
      </c>
      <c r="C62" s="65" t="s">
        <v>140</v>
      </c>
      <c r="D62" s="37" t="s">
        <v>72</v>
      </c>
      <c r="E62" s="207">
        <v>10125</v>
      </c>
      <c r="F62" s="428"/>
      <c r="G62" s="38" t="s">
        <v>206</v>
      </c>
      <c r="H62" s="38" t="s">
        <v>386</v>
      </c>
      <c r="I62" s="34"/>
    </row>
    <row r="63" spans="2:9" s="35" customFormat="1" x14ac:dyDescent="0.3">
      <c r="B63" s="40" t="s">
        <v>79</v>
      </c>
      <c r="C63" s="65" t="s">
        <v>140</v>
      </c>
      <c r="D63" s="37" t="s">
        <v>72</v>
      </c>
      <c r="E63" s="207">
        <v>10125</v>
      </c>
      <c r="F63" s="428"/>
      <c r="G63" s="38" t="s">
        <v>206</v>
      </c>
      <c r="H63" s="38" t="s">
        <v>386</v>
      </c>
      <c r="I63" s="34"/>
    </row>
    <row r="64" spans="2:9" s="35" customFormat="1" x14ac:dyDescent="0.3">
      <c r="B64" s="40" t="s">
        <v>79</v>
      </c>
      <c r="C64" s="65" t="s">
        <v>140</v>
      </c>
      <c r="D64" s="37" t="s">
        <v>72</v>
      </c>
      <c r="E64" s="207">
        <v>10125</v>
      </c>
      <c r="F64" s="428"/>
      <c r="G64" s="38" t="s">
        <v>206</v>
      </c>
      <c r="H64" s="38" t="s">
        <v>386</v>
      </c>
      <c r="I64" s="34"/>
    </row>
    <row r="65" spans="2:9" s="35" customFormat="1" x14ac:dyDescent="0.3">
      <c r="B65" s="40" t="s">
        <v>79</v>
      </c>
      <c r="C65" s="65" t="s">
        <v>141</v>
      </c>
      <c r="D65" s="37" t="s">
        <v>2</v>
      </c>
      <c r="E65" s="207">
        <v>193800</v>
      </c>
      <c r="F65" s="428"/>
      <c r="G65" s="38" t="s">
        <v>206</v>
      </c>
      <c r="H65" s="38" t="s">
        <v>387</v>
      </c>
      <c r="I65" s="34"/>
    </row>
    <row r="66" spans="2:9" s="35" customFormat="1" x14ac:dyDescent="0.3">
      <c r="B66" s="40" t="s">
        <v>79</v>
      </c>
      <c r="C66" s="65" t="s">
        <v>142</v>
      </c>
      <c r="D66" s="37" t="s">
        <v>2</v>
      </c>
      <c r="E66" s="207">
        <v>202350</v>
      </c>
      <c r="F66" s="428"/>
      <c r="G66" s="38" t="s">
        <v>206</v>
      </c>
      <c r="H66" s="38" t="s">
        <v>388</v>
      </c>
      <c r="I66" s="34"/>
    </row>
    <row r="67" spans="2:9" s="35" customFormat="1" x14ac:dyDescent="0.3">
      <c r="B67" s="40" t="s">
        <v>79</v>
      </c>
      <c r="C67" s="65" t="s">
        <v>143</v>
      </c>
      <c r="D67" s="37" t="s">
        <v>72</v>
      </c>
      <c r="E67" s="207">
        <v>2453.2800000000002</v>
      </c>
      <c r="F67" s="428"/>
      <c r="G67" s="38" t="s">
        <v>206</v>
      </c>
      <c r="H67" s="38" t="s">
        <v>384</v>
      </c>
      <c r="I67" s="34"/>
    </row>
    <row r="68" spans="2:9" s="35" customFormat="1" x14ac:dyDescent="0.3">
      <c r="B68" s="40" t="s">
        <v>79</v>
      </c>
      <c r="C68" s="65" t="s">
        <v>144</v>
      </c>
      <c r="D68" s="37" t="s">
        <v>72</v>
      </c>
      <c r="E68" s="207">
        <v>3587.58</v>
      </c>
      <c r="F68" s="428"/>
      <c r="G68" s="38" t="s">
        <v>206</v>
      </c>
      <c r="H68" s="38" t="s">
        <v>384</v>
      </c>
      <c r="I68" s="34"/>
    </row>
    <row r="69" spans="2:9" s="35" customFormat="1" x14ac:dyDescent="0.3">
      <c r="B69" s="40" t="s">
        <v>79</v>
      </c>
      <c r="C69" s="65" t="s">
        <v>145</v>
      </c>
      <c r="D69" s="37" t="s">
        <v>72</v>
      </c>
      <c r="E69" s="207">
        <v>811.68</v>
      </c>
      <c r="F69" s="428"/>
      <c r="G69" s="38" t="s">
        <v>206</v>
      </c>
      <c r="H69" s="38" t="s">
        <v>384</v>
      </c>
      <c r="I69" s="34"/>
    </row>
    <row r="70" spans="2:9" s="35" customFormat="1" x14ac:dyDescent="0.3">
      <c r="B70" s="40" t="s">
        <v>79</v>
      </c>
      <c r="C70" s="65" t="s">
        <v>145</v>
      </c>
      <c r="D70" s="37" t="s">
        <v>72</v>
      </c>
      <c r="E70" s="207">
        <v>811.68</v>
      </c>
      <c r="F70" s="428"/>
      <c r="G70" s="38" t="s">
        <v>206</v>
      </c>
      <c r="H70" s="38" t="s">
        <v>384</v>
      </c>
      <c r="I70" s="34"/>
    </row>
    <row r="71" spans="2:9" s="35" customFormat="1" x14ac:dyDescent="0.3">
      <c r="B71" s="40" t="s">
        <v>79</v>
      </c>
      <c r="C71" s="65" t="s">
        <v>145</v>
      </c>
      <c r="D71" s="37" t="s">
        <v>72</v>
      </c>
      <c r="E71" s="207">
        <v>811.68</v>
      </c>
      <c r="F71" s="428"/>
      <c r="G71" s="38" t="s">
        <v>206</v>
      </c>
      <c r="H71" s="38" t="s">
        <v>384</v>
      </c>
      <c r="I71" s="34"/>
    </row>
    <row r="72" spans="2:9" s="35" customFormat="1" x14ac:dyDescent="0.3">
      <c r="B72" s="40" t="s">
        <v>79</v>
      </c>
      <c r="C72" s="65" t="s">
        <v>145</v>
      </c>
      <c r="D72" s="37" t="s">
        <v>72</v>
      </c>
      <c r="E72" s="207">
        <v>811.68</v>
      </c>
      <c r="F72" s="428"/>
      <c r="G72" s="38" t="s">
        <v>206</v>
      </c>
      <c r="H72" s="38" t="s">
        <v>384</v>
      </c>
      <c r="I72" s="34"/>
    </row>
    <row r="73" spans="2:9" s="35" customFormat="1" x14ac:dyDescent="0.3">
      <c r="B73" s="40" t="s">
        <v>79</v>
      </c>
      <c r="C73" s="65" t="s">
        <v>145</v>
      </c>
      <c r="D73" s="37" t="s">
        <v>72</v>
      </c>
      <c r="E73" s="207">
        <v>811.68</v>
      </c>
      <c r="F73" s="428"/>
      <c r="G73" s="38" t="s">
        <v>206</v>
      </c>
      <c r="H73" s="38" t="s">
        <v>384</v>
      </c>
      <c r="I73" s="34"/>
    </row>
    <row r="74" spans="2:9" s="35" customFormat="1" x14ac:dyDescent="0.3">
      <c r="B74" s="40" t="s">
        <v>79</v>
      </c>
      <c r="C74" s="65" t="s">
        <v>145</v>
      </c>
      <c r="D74" s="37" t="s">
        <v>72</v>
      </c>
      <c r="E74" s="207">
        <v>811.68</v>
      </c>
      <c r="F74" s="428"/>
      <c r="G74" s="38" t="s">
        <v>206</v>
      </c>
      <c r="H74" s="38" t="s">
        <v>384</v>
      </c>
      <c r="I74" s="34"/>
    </row>
    <row r="75" spans="2:9" s="35" customFormat="1" x14ac:dyDescent="0.3">
      <c r="B75" s="40" t="s">
        <v>79</v>
      </c>
      <c r="C75" s="65" t="s">
        <v>146</v>
      </c>
      <c r="D75" s="37" t="s">
        <v>72</v>
      </c>
      <c r="E75" s="207">
        <v>1961.94</v>
      </c>
      <c r="F75" s="428"/>
      <c r="G75" s="38" t="s">
        <v>206</v>
      </c>
      <c r="H75" s="38" t="s">
        <v>384</v>
      </c>
      <c r="I75" s="34"/>
    </row>
    <row r="76" spans="2:9" s="35" customFormat="1" x14ac:dyDescent="0.3">
      <c r="B76" s="40" t="s">
        <v>79</v>
      </c>
      <c r="C76" s="65" t="s">
        <v>146</v>
      </c>
      <c r="D76" s="37" t="s">
        <v>72</v>
      </c>
      <c r="E76" s="207">
        <v>1961.94</v>
      </c>
      <c r="F76" s="428"/>
      <c r="G76" s="38" t="s">
        <v>206</v>
      </c>
      <c r="H76" s="38" t="s">
        <v>384</v>
      </c>
      <c r="I76" s="34"/>
    </row>
    <row r="77" spans="2:9" s="35" customFormat="1" x14ac:dyDescent="0.3">
      <c r="B77" s="40" t="s">
        <v>79</v>
      </c>
      <c r="C77" s="65" t="s">
        <v>146</v>
      </c>
      <c r="D77" s="37" t="s">
        <v>72</v>
      </c>
      <c r="E77" s="207">
        <v>1961.94</v>
      </c>
      <c r="F77" s="428"/>
      <c r="G77" s="38" t="s">
        <v>206</v>
      </c>
      <c r="H77" s="38" t="s">
        <v>384</v>
      </c>
      <c r="I77" s="34"/>
    </row>
    <row r="78" spans="2:9" s="35" customFormat="1" x14ac:dyDescent="0.3">
      <c r="B78" s="40" t="s">
        <v>79</v>
      </c>
      <c r="C78" s="65" t="s">
        <v>146</v>
      </c>
      <c r="D78" s="37" t="s">
        <v>72</v>
      </c>
      <c r="E78" s="207">
        <v>1961.94</v>
      </c>
      <c r="F78" s="428"/>
      <c r="G78" s="38" t="s">
        <v>206</v>
      </c>
      <c r="H78" s="38" t="s">
        <v>384</v>
      </c>
      <c r="I78" s="34"/>
    </row>
    <row r="79" spans="2:9" s="35" customFormat="1" x14ac:dyDescent="0.3">
      <c r="B79" s="40" t="s">
        <v>79</v>
      </c>
      <c r="C79" s="65" t="s">
        <v>146</v>
      </c>
      <c r="D79" s="37" t="s">
        <v>72</v>
      </c>
      <c r="E79" s="207">
        <v>1961.94</v>
      </c>
      <c r="F79" s="428"/>
      <c r="G79" s="38" t="s">
        <v>206</v>
      </c>
      <c r="H79" s="38" t="s">
        <v>384</v>
      </c>
      <c r="I79" s="34"/>
    </row>
    <row r="80" spans="2:9" s="35" customFormat="1" x14ac:dyDescent="0.3">
      <c r="B80" s="40" t="s">
        <v>79</v>
      </c>
      <c r="C80" s="65" t="s">
        <v>146</v>
      </c>
      <c r="D80" s="37" t="s">
        <v>72</v>
      </c>
      <c r="E80" s="207">
        <v>1961.94</v>
      </c>
      <c r="F80" s="428"/>
      <c r="G80" s="38" t="s">
        <v>206</v>
      </c>
      <c r="H80" s="38" t="s">
        <v>384</v>
      </c>
      <c r="I80" s="34"/>
    </row>
    <row r="81" spans="2:9" s="35" customFormat="1" x14ac:dyDescent="0.3">
      <c r="B81" s="40" t="s">
        <v>79</v>
      </c>
      <c r="C81" s="65" t="s">
        <v>146</v>
      </c>
      <c r="D81" s="37" t="s">
        <v>72</v>
      </c>
      <c r="E81" s="207">
        <v>1961.94</v>
      </c>
      <c r="F81" s="428"/>
      <c r="G81" s="38" t="s">
        <v>206</v>
      </c>
      <c r="H81" s="38" t="s">
        <v>384</v>
      </c>
      <c r="I81" s="34"/>
    </row>
    <row r="82" spans="2:9" s="35" customFormat="1" x14ac:dyDescent="0.3">
      <c r="B82" s="40" t="s">
        <v>79</v>
      </c>
      <c r="C82" s="65" t="s">
        <v>146</v>
      </c>
      <c r="D82" s="37" t="s">
        <v>72</v>
      </c>
      <c r="E82" s="207">
        <v>1961.94</v>
      </c>
      <c r="F82" s="428"/>
      <c r="G82" s="38" t="s">
        <v>206</v>
      </c>
      <c r="H82" s="38" t="s">
        <v>384</v>
      </c>
      <c r="I82" s="34"/>
    </row>
    <row r="83" spans="2:9" s="35" customFormat="1" x14ac:dyDescent="0.3">
      <c r="B83" s="40" t="s">
        <v>79</v>
      </c>
      <c r="C83" s="65" t="s">
        <v>146</v>
      </c>
      <c r="D83" s="37" t="s">
        <v>72</v>
      </c>
      <c r="E83" s="207">
        <v>1961.94</v>
      </c>
      <c r="F83" s="428"/>
      <c r="G83" s="38" t="s">
        <v>206</v>
      </c>
      <c r="H83" s="38" t="s">
        <v>384</v>
      </c>
      <c r="I83" s="34"/>
    </row>
    <row r="84" spans="2:9" s="35" customFormat="1" x14ac:dyDescent="0.3">
      <c r="B84" s="40" t="s">
        <v>79</v>
      </c>
      <c r="C84" s="65" t="s">
        <v>147</v>
      </c>
      <c r="D84" s="37" t="s">
        <v>72</v>
      </c>
      <c r="E84" s="207">
        <v>3475.15</v>
      </c>
      <c r="F84" s="428"/>
      <c r="G84" s="38" t="s">
        <v>206</v>
      </c>
      <c r="H84" s="38" t="s">
        <v>389</v>
      </c>
      <c r="I84" s="34"/>
    </row>
    <row r="85" spans="2:9" s="35" customFormat="1" x14ac:dyDescent="0.3">
      <c r="B85" s="40" t="s">
        <v>79</v>
      </c>
      <c r="C85" s="65" t="s">
        <v>148</v>
      </c>
      <c r="D85" s="37" t="s">
        <v>72</v>
      </c>
      <c r="E85" s="207">
        <v>1908.36</v>
      </c>
      <c r="F85" s="428"/>
      <c r="G85" s="38" t="s">
        <v>206</v>
      </c>
      <c r="H85" s="38" t="s">
        <v>384</v>
      </c>
      <c r="I85" s="34"/>
    </row>
    <row r="86" spans="2:9" s="35" customFormat="1" x14ac:dyDescent="0.3">
      <c r="B86" s="40" t="s">
        <v>79</v>
      </c>
      <c r="C86" s="65" t="s">
        <v>148</v>
      </c>
      <c r="D86" s="37" t="s">
        <v>72</v>
      </c>
      <c r="E86" s="207">
        <v>1908.36</v>
      </c>
      <c r="F86" s="428"/>
      <c r="G86" s="38" t="s">
        <v>206</v>
      </c>
      <c r="H86" s="38" t="s">
        <v>384</v>
      </c>
      <c r="I86" s="34"/>
    </row>
    <row r="87" spans="2:9" s="35" customFormat="1" x14ac:dyDescent="0.3">
      <c r="B87" s="40" t="s">
        <v>79</v>
      </c>
      <c r="C87" s="65" t="s">
        <v>148</v>
      </c>
      <c r="D87" s="37" t="s">
        <v>72</v>
      </c>
      <c r="E87" s="207">
        <v>1908.36</v>
      </c>
      <c r="F87" s="428"/>
      <c r="G87" s="38" t="s">
        <v>206</v>
      </c>
      <c r="H87" s="38" t="s">
        <v>384</v>
      </c>
      <c r="I87" s="34"/>
    </row>
    <row r="88" spans="2:9" s="35" customFormat="1" x14ac:dyDescent="0.3">
      <c r="B88" s="40" t="s">
        <v>79</v>
      </c>
      <c r="C88" s="65" t="s">
        <v>148</v>
      </c>
      <c r="D88" s="37" t="s">
        <v>72</v>
      </c>
      <c r="E88" s="207">
        <v>1908.36</v>
      </c>
      <c r="F88" s="428"/>
      <c r="G88" s="38" t="s">
        <v>206</v>
      </c>
      <c r="H88" s="38" t="s">
        <v>384</v>
      </c>
      <c r="I88" s="34"/>
    </row>
    <row r="89" spans="2:9" s="35" customFormat="1" x14ac:dyDescent="0.3">
      <c r="B89" s="40" t="s">
        <v>79</v>
      </c>
      <c r="C89" s="65" t="s">
        <v>148</v>
      </c>
      <c r="D89" s="37" t="s">
        <v>72</v>
      </c>
      <c r="E89" s="207">
        <v>1908.36</v>
      </c>
      <c r="F89" s="428"/>
      <c r="G89" s="38" t="s">
        <v>206</v>
      </c>
      <c r="H89" s="38" t="s">
        <v>384</v>
      </c>
      <c r="I89" s="34"/>
    </row>
    <row r="90" spans="2:9" s="35" customFormat="1" x14ac:dyDescent="0.3">
      <c r="B90" s="40" t="s">
        <v>79</v>
      </c>
      <c r="C90" s="65" t="s">
        <v>148</v>
      </c>
      <c r="D90" s="37" t="s">
        <v>72</v>
      </c>
      <c r="E90" s="207">
        <v>1908.36</v>
      </c>
      <c r="F90" s="428"/>
      <c r="G90" s="38" t="s">
        <v>206</v>
      </c>
      <c r="H90" s="38" t="s">
        <v>384</v>
      </c>
      <c r="I90" s="34"/>
    </row>
    <row r="91" spans="2:9" s="35" customFormat="1" x14ac:dyDescent="0.3">
      <c r="B91" s="40" t="s">
        <v>79</v>
      </c>
      <c r="C91" s="65" t="s">
        <v>148</v>
      </c>
      <c r="D91" s="37" t="s">
        <v>72</v>
      </c>
      <c r="E91" s="207">
        <v>1908.36</v>
      </c>
      <c r="F91" s="428"/>
      <c r="G91" s="38" t="s">
        <v>206</v>
      </c>
      <c r="H91" s="38" t="s">
        <v>384</v>
      </c>
      <c r="I91" s="34"/>
    </row>
    <row r="92" spans="2:9" s="35" customFormat="1" x14ac:dyDescent="0.3">
      <c r="B92" s="40" t="s">
        <v>79</v>
      </c>
      <c r="C92" s="65" t="s">
        <v>148</v>
      </c>
      <c r="D92" s="37" t="s">
        <v>72</v>
      </c>
      <c r="E92" s="207">
        <v>1908.36</v>
      </c>
      <c r="F92" s="428"/>
      <c r="G92" s="38" t="s">
        <v>206</v>
      </c>
      <c r="H92" s="38" t="s">
        <v>384</v>
      </c>
      <c r="I92" s="34"/>
    </row>
    <row r="93" spans="2:9" s="35" customFormat="1" x14ac:dyDescent="0.3">
      <c r="B93" s="40" t="s">
        <v>79</v>
      </c>
      <c r="C93" s="65" t="s">
        <v>148</v>
      </c>
      <c r="D93" s="37" t="s">
        <v>72</v>
      </c>
      <c r="E93" s="207">
        <v>1908.36</v>
      </c>
      <c r="F93" s="428"/>
      <c r="G93" s="38" t="s">
        <v>206</v>
      </c>
      <c r="H93" s="38" t="s">
        <v>384</v>
      </c>
      <c r="I93" s="34"/>
    </row>
    <row r="94" spans="2:9" s="35" customFormat="1" x14ac:dyDescent="0.3">
      <c r="B94" s="40" t="s">
        <v>79</v>
      </c>
      <c r="C94" s="65" t="s">
        <v>148</v>
      </c>
      <c r="D94" s="37" t="s">
        <v>72</v>
      </c>
      <c r="E94" s="207">
        <v>1908.36</v>
      </c>
      <c r="F94" s="428"/>
      <c r="G94" s="38" t="s">
        <v>206</v>
      </c>
      <c r="H94" s="38" t="s">
        <v>384</v>
      </c>
      <c r="I94" s="34"/>
    </row>
    <row r="95" spans="2:9" s="35" customFormat="1" x14ac:dyDescent="0.3">
      <c r="B95" s="40" t="s">
        <v>79</v>
      </c>
      <c r="C95" s="65" t="s">
        <v>148</v>
      </c>
      <c r="D95" s="37" t="s">
        <v>72</v>
      </c>
      <c r="E95" s="207">
        <v>1908.36</v>
      </c>
      <c r="F95" s="428"/>
      <c r="G95" s="38" t="s">
        <v>206</v>
      </c>
      <c r="H95" s="38" t="s">
        <v>384</v>
      </c>
      <c r="I95" s="34"/>
    </row>
    <row r="96" spans="2:9" s="35" customFormat="1" x14ac:dyDescent="0.3">
      <c r="B96" s="40" t="s">
        <v>79</v>
      </c>
      <c r="C96" s="65" t="s">
        <v>148</v>
      </c>
      <c r="D96" s="37" t="s">
        <v>72</v>
      </c>
      <c r="E96" s="207">
        <v>1908.36</v>
      </c>
      <c r="F96" s="428"/>
      <c r="G96" s="38" t="s">
        <v>206</v>
      </c>
      <c r="H96" s="38" t="s">
        <v>384</v>
      </c>
      <c r="I96" s="34"/>
    </row>
    <row r="97" spans="2:9" s="35" customFormat="1" x14ac:dyDescent="0.3">
      <c r="B97" s="40" t="s">
        <v>79</v>
      </c>
      <c r="C97" s="65" t="s">
        <v>148</v>
      </c>
      <c r="D97" s="37" t="s">
        <v>72</v>
      </c>
      <c r="E97" s="207">
        <v>1908.36</v>
      </c>
      <c r="F97" s="428"/>
      <c r="G97" s="38" t="s">
        <v>206</v>
      </c>
      <c r="H97" s="38" t="s">
        <v>384</v>
      </c>
      <c r="I97" s="34"/>
    </row>
    <row r="98" spans="2:9" s="35" customFormat="1" x14ac:dyDescent="0.3">
      <c r="B98" s="40" t="s">
        <v>79</v>
      </c>
      <c r="C98" s="65" t="s">
        <v>148</v>
      </c>
      <c r="D98" s="37" t="s">
        <v>72</v>
      </c>
      <c r="E98" s="207">
        <v>1908.36</v>
      </c>
      <c r="F98" s="428"/>
      <c r="G98" s="38" t="s">
        <v>206</v>
      </c>
      <c r="H98" s="38" t="s">
        <v>384</v>
      </c>
      <c r="I98" s="34"/>
    </row>
    <row r="99" spans="2:9" s="35" customFormat="1" x14ac:dyDescent="0.3">
      <c r="B99" s="40" t="s">
        <v>79</v>
      </c>
      <c r="C99" s="65" t="s">
        <v>148</v>
      </c>
      <c r="D99" s="37" t="s">
        <v>72</v>
      </c>
      <c r="E99" s="207">
        <v>1908.36</v>
      </c>
      <c r="F99" s="428"/>
      <c r="G99" s="38" t="s">
        <v>206</v>
      </c>
      <c r="H99" s="38" t="s">
        <v>384</v>
      </c>
      <c r="I99" s="34"/>
    </row>
    <row r="100" spans="2:9" s="35" customFormat="1" x14ac:dyDescent="0.3">
      <c r="B100" s="40" t="s">
        <v>79</v>
      </c>
      <c r="C100" s="65" t="s">
        <v>148</v>
      </c>
      <c r="D100" s="37" t="s">
        <v>72</v>
      </c>
      <c r="E100" s="207">
        <v>1908.36</v>
      </c>
      <c r="F100" s="428"/>
      <c r="G100" s="38" t="s">
        <v>206</v>
      </c>
      <c r="H100" s="38" t="s">
        <v>384</v>
      </c>
      <c r="I100" s="34"/>
    </row>
    <row r="101" spans="2:9" s="35" customFormat="1" x14ac:dyDescent="0.3">
      <c r="B101" s="36" t="s">
        <v>79</v>
      </c>
      <c r="C101" s="68" t="s">
        <v>148</v>
      </c>
      <c r="D101" s="37" t="s">
        <v>72</v>
      </c>
      <c r="E101" s="206">
        <v>1908.36</v>
      </c>
      <c r="F101" s="428"/>
      <c r="G101" s="38" t="s">
        <v>206</v>
      </c>
      <c r="H101" s="38" t="s">
        <v>384</v>
      </c>
      <c r="I101" s="34"/>
    </row>
    <row r="102" spans="2:9" s="35" customFormat="1" x14ac:dyDescent="0.3">
      <c r="B102" s="36" t="s">
        <v>79</v>
      </c>
      <c r="C102" s="68" t="s">
        <v>148</v>
      </c>
      <c r="D102" s="37" t="s">
        <v>72</v>
      </c>
      <c r="E102" s="206">
        <v>1908.36</v>
      </c>
      <c r="F102" s="428"/>
      <c r="G102" s="38" t="s">
        <v>206</v>
      </c>
      <c r="H102" s="38" t="s">
        <v>384</v>
      </c>
      <c r="I102" s="34"/>
    </row>
    <row r="103" spans="2:9" s="35" customFormat="1" x14ac:dyDescent="0.3">
      <c r="B103" s="36" t="s">
        <v>79</v>
      </c>
      <c r="C103" s="68" t="s">
        <v>148</v>
      </c>
      <c r="D103" s="37" t="s">
        <v>72</v>
      </c>
      <c r="E103" s="206">
        <v>1908.36</v>
      </c>
      <c r="F103" s="428"/>
      <c r="G103" s="38" t="s">
        <v>206</v>
      </c>
      <c r="H103" s="38" t="s">
        <v>384</v>
      </c>
      <c r="I103" s="34"/>
    </row>
    <row r="104" spans="2:9" s="35" customFormat="1" x14ac:dyDescent="0.3">
      <c r="B104" s="36" t="s">
        <v>79</v>
      </c>
      <c r="C104" s="68" t="s">
        <v>148</v>
      </c>
      <c r="D104" s="37" t="s">
        <v>72</v>
      </c>
      <c r="E104" s="206">
        <v>1908.36</v>
      </c>
      <c r="F104" s="428"/>
      <c r="G104" s="38" t="s">
        <v>206</v>
      </c>
      <c r="H104" s="38" t="s">
        <v>384</v>
      </c>
      <c r="I104" s="34"/>
    </row>
    <row r="105" spans="2:9" s="35" customFormat="1" x14ac:dyDescent="0.3">
      <c r="B105" s="36" t="s">
        <v>79</v>
      </c>
      <c r="C105" s="68" t="s">
        <v>148</v>
      </c>
      <c r="D105" s="37" t="s">
        <v>72</v>
      </c>
      <c r="E105" s="206">
        <v>1908.36</v>
      </c>
      <c r="F105" s="428"/>
      <c r="G105" s="38" t="s">
        <v>206</v>
      </c>
      <c r="H105" s="38" t="s">
        <v>384</v>
      </c>
      <c r="I105" s="34"/>
    </row>
    <row r="106" spans="2:9" s="35" customFormat="1" x14ac:dyDescent="0.3">
      <c r="B106" s="36" t="s">
        <v>79</v>
      </c>
      <c r="C106" s="68" t="s">
        <v>148</v>
      </c>
      <c r="D106" s="37" t="s">
        <v>72</v>
      </c>
      <c r="E106" s="206">
        <v>1908.36</v>
      </c>
      <c r="F106" s="428"/>
      <c r="G106" s="38" t="s">
        <v>206</v>
      </c>
      <c r="H106" s="38" t="s">
        <v>384</v>
      </c>
      <c r="I106" s="34"/>
    </row>
    <row r="107" spans="2:9" s="35" customFormat="1" x14ac:dyDescent="0.3">
      <c r="B107" s="36" t="s">
        <v>79</v>
      </c>
      <c r="C107" s="68" t="s">
        <v>148</v>
      </c>
      <c r="D107" s="37" t="s">
        <v>72</v>
      </c>
      <c r="E107" s="206">
        <v>1908.36</v>
      </c>
      <c r="F107" s="428"/>
      <c r="G107" s="38" t="s">
        <v>206</v>
      </c>
      <c r="H107" s="38" t="s">
        <v>384</v>
      </c>
      <c r="I107" s="34"/>
    </row>
    <row r="108" spans="2:9" s="35" customFormat="1" x14ac:dyDescent="0.3">
      <c r="B108" s="36" t="s">
        <v>79</v>
      </c>
      <c r="C108" s="68" t="s">
        <v>148</v>
      </c>
      <c r="D108" s="37" t="s">
        <v>72</v>
      </c>
      <c r="E108" s="206">
        <v>1908.36</v>
      </c>
      <c r="F108" s="428"/>
      <c r="G108" s="38" t="s">
        <v>206</v>
      </c>
      <c r="H108" s="38" t="s">
        <v>384</v>
      </c>
      <c r="I108" s="34"/>
    </row>
    <row r="109" spans="2:9" s="35" customFormat="1" x14ac:dyDescent="0.3">
      <c r="B109" s="36" t="s">
        <v>79</v>
      </c>
      <c r="C109" s="68" t="s">
        <v>148</v>
      </c>
      <c r="D109" s="37" t="s">
        <v>72</v>
      </c>
      <c r="E109" s="206">
        <v>1908.36</v>
      </c>
      <c r="F109" s="428"/>
      <c r="G109" s="38" t="s">
        <v>206</v>
      </c>
      <c r="H109" s="38" t="s">
        <v>384</v>
      </c>
      <c r="I109" s="34"/>
    </row>
    <row r="110" spans="2:9" s="35" customFormat="1" x14ac:dyDescent="0.3">
      <c r="B110" s="36" t="s">
        <v>79</v>
      </c>
      <c r="C110" s="68" t="s">
        <v>148</v>
      </c>
      <c r="D110" s="37" t="s">
        <v>72</v>
      </c>
      <c r="E110" s="206">
        <v>1908.36</v>
      </c>
      <c r="F110" s="428"/>
      <c r="G110" s="38" t="s">
        <v>206</v>
      </c>
      <c r="H110" s="38" t="s">
        <v>384</v>
      </c>
      <c r="I110" s="34"/>
    </row>
    <row r="111" spans="2:9" s="35" customFormat="1" x14ac:dyDescent="0.3">
      <c r="B111" s="36" t="s">
        <v>79</v>
      </c>
      <c r="C111" s="65" t="s">
        <v>148</v>
      </c>
      <c r="D111" s="37" t="s">
        <v>72</v>
      </c>
      <c r="E111" s="207">
        <v>1908.36</v>
      </c>
      <c r="F111" s="428"/>
      <c r="G111" s="38" t="s">
        <v>206</v>
      </c>
      <c r="H111" s="38" t="s">
        <v>384</v>
      </c>
      <c r="I111" s="34"/>
    </row>
    <row r="112" spans="2:9" s="35" customFormat="1" x14ac:dyDescent="0.3">
      <c r="B112" s="36" t="s">
        <v>79</v>
      </c>
      <c r="C112" s="65" t="s">
        <v>148</v>
      </c>
      <c r="D112" s="37" t="s">
        <v>72</v>
      </c>
      <c r="E112" s="207">
        <v>1908.36</v>
      </c>
      <c r="F112" s="428"/>
      <c r="G112" s="38" t="s">
        <v>206</v>
      </c>
      <c r="H112" s="38" t="s">
        <v>384</v>
      </c>
      <c r="I112" s="34"/>
    </row>
    <row r="113" spans="2:9" s="35" customFormat="1" x14ac:dyDescent="0.3">
      <c r="B113" s="36" t="s">
        <v>79</v>
      </c>
      <c r="C113" s="65" t="s">
        <v>148</v>
      </c>
      <c r="D113" s="37" t="s">
        <v>72</v>
      </c>
      <c r="E113" s="207">
        <v>1908.36</v>
      </c>
      <c r="F113" s="428"/>
      <c r="G113" s="38" t="s">
        <v>206</v>
      </c>
      <c r="H113" s="38" t="s">
        <v>384</v>
      </c>
      <c r="I113" s="34"/>
    </row>
    <row r="114" spans="2:9" s="35" customFormat="1" x14ac:dyDescent="0.3">
      <c r="B114" s="36" t="s">
        <v>79</v>
      </c>
      <c r="C114" s="65" t="s">
        <v>148</v>
      </c>
      <c r="D114" s="37" t="s">
        <v>72</v>
      </c>
      <c r="E114" s="207">
        <v>1908.36</v>
      </c>
      <c r="F114" s="428"/>
      <c r="G114" s="38" t="s">
        <v>206</v>
      </c>
      <c r="H114" s="38" t="s">
        <v>384</v>
      </c>
      <c r="I114" s="34"/>
    </row>
    <row r="115" spans="2:9" s="35" customFormat="1" x14ac:dyDescent="0.3">
      <c r="B115" s="36" t="s">
        <v>79</v>
      </c>
      <c r="C115" s="65" t="s">
        <v>148</v>
      </c>
      <c r="D115" s="37" t="s">
        <v>72</v>
      </c>
      <c r="E115" s="207">
        <v>1908.36</v>
      </c>
      <c r="F115" s="428"/>
      <c r="G115" s="38" t="s">
        <v>206</v>
      </c>
      <c r="H115" s="38" t="s">
        <v>384</v>
      </c>
      <c r="I115" s="34"/>
    </row>
    <row r="116" spans="2:9" s="35" customFormat="1" x14ac:dyDescent="0.3">
      <c r="B116" s="36" t="s">
        <v>79</v>
      </c>
      <c r="C116" s="65" t="s">
        <v>148</v>
      </c>
      <c r="D116" s="37" t="s">
        <v>72</v>
      </c>
      <c r="E116" s="207">
        <v>1908.36</v>
      </c>
      <c r="F116" s="428"/>
      <c r="G116" s="38" t="s">
        <v>206</v>
      </c>
      <c r="H116" s="38" t="s">
        <v>384</v>
      </c>
      <c r="I116" s="34"/>
    </row>
    <row r="117" spans="2:9" s="35" customFormat="1" x14ac:dyDescent="0.3">
      <c r="B117" s="36" t="s">
        <v>79</v>
      </c>
      <c r="C117" s="65" t="s">
        <v>148</v>
      </c>
      <c r="D117" s="37" t="s">
        <v>72</v>
      </c>
      <c r="E117" s="207">
        <v>1908.36</v>
      </c>
      <c r="F117" s="428"/>
      <c r="G117" s="38" t="s">
        <v>206</v>
      </c>
      <c r="H117" s="38" t="s">
        <v>384</v>
      </c>
      <c r="I117" s="34"/>
    </row>
    <row r="118" spans="2:9" s="35" customFormat="1" x14ac:dyDescent="0.3">
      <c r="B118" s="36" t="s">
        <v>79</v>
      </c>
      <c r="C118" s="65" t="s">
        <v>148</v>
      </c>
      <c r="D118" s="37" t="s">
        <v>72</v>
      </c>
      <c r="E118" s="207">
        <v>1908.36</v>
      </c>
      <c r="F118" s="428"/>
      <c r="G118" s="38" t="s">
        <v>206</v>
      </c>
      <c r="H118" s="38" t="s">
        <v>384</v>
      </c>
      <c r="I118" s="34"/>
    </row>
    <row r="119" spans="2:9" s="35" customFormat="1" x14ac:dyDescent="0.3">
      <c r="B119" s="36" t="s">
        <v>79</v>
      </c>
      <c r="C119" s="65" t="s">
        <v>149</v>
      </c>
      <c r="D119" s="37" t="s">
        <v>72</v>
      </c>
      <c r="E119" s="207">
        <v>3223.92</v>
      </c>
      <c r="F119" s="428"/>
      <c r="G119" s="38" t="s">
        <v>206</v>
      </c>
      <c r="H119" s="38" t="s">
        <v>384</v>
      </c>
      <c r="I119" s="34"/>
    </row>
    <row r="120" spans="2:9" s="35" customFormat="1" x14ac:dyDescent="0.3">
      <c r="B120" s="36" t="s">
        <v>79</v>
      </c>
      <c r="C120" s="65" t="s">
        <v>149</v>
      </c>
      <c r="D120" s="37" t="s">
        <v>72</v>
      </c>
      <c r="E120" s="207">
        <v>3223.92</v>
      </c>
      <c r="F120" s="428"/>
      <c r="G120" s="38" t="s">
        <v>206</v>
      </c>
      <c r="H120" s="38" t="s">
        <v>384</v>
      </c>
      <c r="I120" s="34"/>
    </row>
    <row r="121" spans="2:9" s="35" customFormat="1" x14ac:dyDescent="0.3">
      <c r="B121" s="36" t="s">
        <v>79</v>
      </c>
      <c r="C121" s="68" t="s">
        <v>150</v>
      </c>
      <c r="D121" s="37" t="s">
        <v>72</v>
      </c>
      <c r="E121" s="206">
        <v>1746.48</v>
      </c>
      <c r="F121" s="429"/>
      <c r="G121" s="38" t="s">
        <v>206</v>
      </c>
      <c r="H121" s="38" t="s">
        <v>384</v>
      </c>
      <c r="I121" s="34"/>
    </row>
    <row r="122" spans="2:9" s="35" customFormat="1" x14ac:dyDescent="0.3">
      <c r="B122" s="36" t="s">
        <v>79</v>
      </c>
      <c r="C122" s="68" t="s">
        <v>150</v>
      </c>
      <c r="D122" s="37" t="s">
        <v>72</v>
      </c>
      <c r="E122" s="206">
        <v>1746.48</v>
      </c>
      <c r="F122" s="428"/>
      <c r="G122" s="38" t="s">
        <v>206</v>
      </c>
      <c r="H122" s="38" t="s">
        <v>384</v>
      </c>
      <c r="I122" s="34"/>
    </row>
    <row r="123" spans="2:9" s="35" customFormat="1" x14ac:dyDescent="0.3">
      <c r="B123" s="36" t="s">
        <v>79</v>
      </c>
      <c r="C123" s="68" t="s">
        <v>151</v>
      </c>
      <c r="D123" s="37" t="s">
        <v>72</v>
      </c>
      <c r="E123" s="206">
        <v>1943.7</v>
      </c>
      <c r="F123" s="429"/>
      <c r="G123" s="38" t="s">
        <v>206</v>
      </c>
      <c r="H123" s="38" t="s">
        <v>384</v>
      </c>
      <c r="I123" s="34"/>
    </row>
    <row r="124" spans="2:9" s="35" customFormat="1" x14ac:dyDescent="0.3">
      <c r="B124" s="36" t="s">
        <v>79</v>
      </c>
      <c r="C124" s="65" t="s">
        <v>151</v>
      </c>
      <c r="D124" s="37" t="s">
        <v>72</v>
      </c>
      <c r="E124" s="207">
        <v>1943.7</v>
      </c>
      <c r="F124" s="429"/>
      <c r="G124" s="38" t="s">
        <v>206</v>
      </c>
      <c r="H124" s="38" t="s">
        <v>384</v>
      </c>
      <c r="I124" s="34"/>
    </row>
    <row r="125" spans="2:9" s="35" customFormat="1" x14ac:dyDescent="0.3">
      <c r="B125" s="36" t="s">
        <v>79</v>
      </c>
      <c r="C125" s="65" t="s">
        <v>151</v>
      </c>
      <c r="D125" s="37" t="s">
        <v>72</v>
      </c>
      <c r="E125" s="207">
        <v>1943.7</v>
      </c>
      <c r="F125" s="429"/>
      <c r="G125" s="38" t="s">
        <v>206</v>
      </c>
      <c r="H125" s="38" t="s">
        <v>384</v>
      </c>
      <c r="I125" s="34"/>
    </row>
    <row r="126" spans="2:9" s="35" customFormat="1" x14ac:dyDescent="0.3">
      <c r="B126" s="36" t="s">
        <v>79</v>
      </c>
      <c r="C126" s="65" t="s">
        <v>151</v>
      </c>
      <c r="D126" s="37" t="s">
        <v>72</v>
      </c>
      <c r="E126" s="207">
        <v>1943.7</v>
      </c>
      <c r="F126" s="429"/>
      <c r="G126" s="38" t="s">
        <v>206</v>
      </c>
      <c r="H126" s="38" t="s">
        <v>384</v>
      </c>
      <c r="I126" s="34"/>
    </row>
    <row r="127" spans="2:9" s="35" customFormat="1" x14ac:dyDescent="0.3">
      <c r="B127" s="36" t="s">
        <v>79</v>
      </c>
      <c r="C127" s="65" t="s">
        <v>151</v>
      </c>
      <c r="D127" s="37" t="s">
        <v>72</v>
      </c>
      <c r="E127" s="207">
        <v>1943.7</v>
      </c>
      <c r="F127" s="429"/>
      <c r="G127" s="38" t="s">
        <v>206</v>
      </c>
      <c r="H127" s="38" t="s">
        <v>384</v>
      </c>
      <c r="I127" s="34"/>
    </row>
    <row r="128" spans="2:9" s="35" customFormat="1" x14ac:dyDescent="0.3">
      <c r="B128" s="36" t="s">
        <v>79</v>
      </c>
      <c r="C128" s="65" t="s">
        <v>151</v>
      </c>
      <c r="D128" s="37" t="s">
        <v>72</v>
      </c>
      <c r="E128" s="207">
        <v>1943.7</v>
      </c>
      <c r="F128" s="429"/>
      <c r="G128" s="38" t="s">
        <v>206</v>
      </c>
      <c r="H128" s="38" t="s">
        <v>384</v>
      </c>
      <c r="I128" s="34"/>
    </row>
    <row r="129" spans="2:9" s="35" customFormat="1" x14ac:dyDescent="0.3">
      <c r="B129" s="36" t="s">
        <v>79</v>
      </c>
      <c r="C129" s="68" t="s">
        <v>151</v>
      </c>
      <c r="D129" s="37" t="s">
        <v>72</v>
      </c>
      <c r="E129" s="206">
        <v>1943.7</v>
      </c>
      <c r="F129" s="429"/>
      <c r="G129" s="38" t="s">
        <v>206</v>
      </c>
      <c r="H129" s="38" t="s">
        <v>384</v>
      </c>
      <c r="I129" s="34"/>
    </row>
    <row r="130" spans="2:9" s="35" customFormat="1" x14ac:dyDescent="0.3">
      <c r="B130" s="36" t="s">
        <v>79</v>
      </c>
      <c r="C130" s="68" t="s">
        <v>151</v>
      </c>
      <c r="D130" s="37" t="s">
        <v>72</v>
      </c>
      <c r="E130" s="206">
        <v>1943.7</v>
      </c>
      <c r="F130" s="428"/>
      <c r="G130" s="38" t="s">
        <v>206</v>
      </c>
      <c r="H130" s="38" t="s">
        <v>384</v>
      </c>
      <c r="I130" s="34"/>
    </row>
    <row r="131" spans="2:9" s="35" customFormat="1" x14ac:dyDescent="0.3">
      <c r="B131" s="36" t="s">
        <v>79</v>
      </c>
      <c r="C131" s="68" t="s">
        <v>151</v>
      </c>
      <c r="D131" s="37" t="s">
        <v>72</v>
      </c>
      <c r="E131" s="206">
        <v>1943.7</v>
      </c>
      <c r="F131" s="428"/>
      <c r="G131" s="38" t="s">
        <v>206</v>
      </c>
      <c r="H131" s="38" t="s">
        <v>384</v>
      </c>
      <c r="I131" s="34"/>
    </row>
    <row r="132" spans="2:9" s="35" customFormat="1" x14ac:dyDescent="0.3">
      <c r="B132" s="36" t="s">
        <v>79</v>
      </c>
      <c r="C132" s="68" t="s">
        <v>151</v>
      </c>
      <c r="D132" s="37" t="s">
        <v>72</v>
      </c>
      <c r="E132" s="206">
        <v>1943.7</v>
      </c>
      <c r="F132" s="428"/>
      <c r="G132" s="38" t="s">
        <v>206</v>
      </c>
      <c r="H132" s="38" t="s">
        <v>384</v>
      </c>
      <c r="I132" s="34"/>
    </row>
    <row r="133" spans="2:9" s="35" customFormat="1" x14ac:dyDescent="0.3">
      <c r="B133" s="36" t="s">
        <v>79</v>
      </c>
      <c r="C133" s="68" t="s">
        <v>152</v>
      </c>
      <c r="D133" s="37" t="s">
        <v>72</v>
      </c>
      <c r="E133" s="206">
        <v>1655.28</v>
      </c>
      <c r="F133" s="428"/>
      <c r="G133" s="38" t="s">
        <v>206</v>
      </c>
      <c r="H133" s="38" t="s">
        <v>384</v>
      </c>
      <c r="I133" s="34"/>
    </row>
    <row r="134" spans="2:9" s="35" customFormat="1" x14ac:dyDescent="0.3">
      <c r="B134" s="36" t="s">
        <v>79</v>
      </c>
      <c r="C134" s="68" t="s">
        <v>152</v>
      </c>
      <c r="D134" s="37" t="s">
        <v>72</v>
      </c>
      <c r="E134" s="206">
        <v>1655.28</v>
      </c>
      <c r="F134" s="428"/>
      <c r="G134" s="38" t="s">
        <v>206</v>
      </c>
      <c r="H134" s="38" t="s">
        <v>384</v>
      </c>
      <c r="I134" s="34"/>
    </row>
    <row r="135" spans="2:9" s="35" customFormat="1" x14ac:dyDescent="0.3">
      <c r="B135" s="36" t="s">
        <v>79</v>
      </c>
      <c r="C135" s="65" t="s">
        <v>153</v>
      </c>
      <c r="D135" s="37" t="s">
        <v>72</v>
      </c>
      <c r="E135" s="207">
        <v>1142.77</v>
      </c>
      <c r="F135" s="428"/>
      <c r="G135" s="38" t="s">
        <v>206</v>
      </c>
      <c r="H135" s="38" t="s">
        <v>384</v>
      </c>
      <c r="I135" s="34"/>
    </row>
    <row r="136" spans="2:9" s="35" customFormat="1" x14ac:dyDescent="0.3">
      <c r="B136" s="36" t="s">
        <v>79</v>
      </c>
      <c r="C136" s="65" t="s">
        <v>154</v>
      </c>
      <c r="D136" s="37" t="s">
        <v>72</v>
      </c>
      <c r="E136" s="207">
        <v>2063.4</v>
      </c>
      <c r="F136" s="428"/>
      <c r="G136" s="38" t="s">
        <v>206</v>
      </c>
      <c r="H136" s="38" t="s">
        <v>384</v>
      </c>
      <c r="I136" s="34"/>
    </row>
    <row r="137" spans="2:9" s="35" customFormat="1" x14ac:dyDescent="0.3">
      <c r="B137" s="36" t="s">
        <v>79</v>
      </c>
      <c r="C137" s="65" t="s">
        <v>154</v>
      </c>
      <c r="D137" s="37" t="s">
        <v>72</v>
      </c>
      <c r="E137" s="207">
        <v>2063.4</v>
      </c>
      <c r="F137" s="428"/>
      <c r="G137" s="38" t="s">
        <v>206</v>
      </c>
      <c r="H137" s="38" t="s">
        <v>384</v>
      </c>
      <c r="I137" s="34"/>
    </row>
    <row r="138" spans="2:9" s="35" customFormat="1" x14ac:dyDescent="0.3">
      <c r="B138" s="36" t="s">
        <v>79</v>
      </c>
      <c r="C138" s="65" t="s">
        <v>154</v>
      </c>
      <c r="D138" s="37" t="s">
        <v>72</v>
      </c>
      <c r="E138" s="207">
        <v>2063.4</v>
      </c>
      <c r="F138" s="428"/>
      <c r="G138" s="38" t="s">
        <v>206</v>
      </c>
      <c r="H138" s="38" t="s">
        <v>384</v>
      </c>
      <c r="I138" s="34"/>
    </row>
    <row r="139" spans="2:9" s="35" customFormat="1" x14ac:dyDescent="0.3">
      <c r="B139" s="36" t="s">
        <v>79</v>
      </c>
      <c r="C139" s="65" t="s">
        <v>154</v>
      </c>
      <c r="D139" s="37" t="s">
        <v>72</v>
      </c>
      <c r="E139" s="207">
        <v>2063.4</v>
      </c>
      <c r="F139" s="428"/>
      <c r="G139" s="38" t="s">
        <v>206</v>
      </c>
      <c r="H139" s="38" t="s">
        <v>384</v>
      </c>
      <c r="I139" s="34"/>
    </row>
    <row r="140" spans="2:9" s="35" customFormat="1" x14ac:dyDescent="0.3">
      <c r="B140" s="36" t="s">
        <v>79</v>
      </c>
      <c r="C140" s="65" t="s">
        <v>154</v>
      </c>
      <c r="D140" s="37" t="s">
        <v>72</v>
      </c>
      <c r="E140" s="207">
        <v>2063.4</v>
      </c>
      <c r="F140" s="428"/>
      <c r="G140" s="38" t="s">
        <v>206</v>
      </c>
      <c r="H140" s="38" t="s">
        <v>384</v>
      </c>
      <c r="I140" s="34"/>
    </row>
    <row r="141" spans="2:9" s="35" customFormat="1" x14ac:dyDescent="0.3">
      <c r="B141" s="36" t="s">
        <v>79</v>
      </c>
      <c r="C141" s="65" t="s">
        <v>154</v>
      </c>
      <c r="D141" s="37" t="s">
        <v>72</v>
      </c>
      <c r="E141" s="207">
        <v>2063.4</v>
      </c>
      <c r="F141" s="428"/>
      <c r="G141" s="38" t="s">
        <v>206</v>
      </c>
      <c r="H141" s="38" t="s">
        <v>384</v>
      </c>
      <c r="I141" s="34"/>
    </row>
    <row r="142" spans="2:9" s="35" customFormat="1" x14ac:dyDescent="0.3">
      <c r="B142" s="36" t="s">
        <v>79</v>
      </c>
      <c r="C142" s="65" t="s">
        <v>154</v>
      </c>
      <c r="D142" s="37" t="s">
        <v>72</v>
      </c>
      <c r="E142" s="207">
        <v>2063.4</v>
      </c>
      <c r="F142" s="428"/>
      <c r="G142" s="38" t="s">
        <v>206</v>
      </c>
      <c r="H142" s="38" t="s">
        <v>384</v>
      </c>
      <c r="I142" s="34"/>
    </row>
    <row r="143" spans="2:9" s="35" customFormat="1" x14ac:dyDescent="0.3">
      <c r="B143" s="36" t="s">
        <v>79</v>
      </c>
      <c r="C143" s="65" t="s">
        <v>154</v>
      </c>
      <c r="D143" s="37" t="s">
        <v>72</v>
      </c>
      <c r="E143" s="207">
        <v>2063.4</v>
      </c>
      <c r="F143" s="428"/>
      <c r="G143" s="38" t="s">
        <v>206</v>
      </c>
      <c r="H143" s="38" t="s">
        <v>384</v>
      </c>
      <c r="I143" s="34"/>
    </row>
    <row r="144" spans="2:9" s="35" customFormat="1" x14ac:dyDescent="0.3">
      <c r="B144" s="36" t="s">
        <v>79</v>
      </c>
      <c r="C144" s="65" t="s">
        <v>154</v>
      </c>
      <c r="D144" s="37" t="s">
        <v>72</v>
      </c>
      <c r="E144" s="207">
        <v>2063.4</v>
      </c>
      <c r="F144" s="428"/>
      <c r="G144" s="38" t="s">
        <v>206</v>
      </c>
      <c r="H144" s="38" t="s">
        <v>384</v>
      </c>
      <c r="I144" s="34"/>
    </row>
    <row r="145" spans="2:9" s="35" customFormat="1" x14ac:dyDescent="0.3">
      <c r="B145" s="36" t="s">
        <v>79</v>
      </c>
      <c r="C145" s="65" t="s">
        <v>154</v>
      </c>
      <c r="D145" s="37" t="s">
        <v>72</v>
      </c>
      <c r="E145" s="207">
        <v>2063.4</v>
      </c>
      <c r="F145" s="428"/>
      <c r="G145" s="38" t="s">
        <v>206</v>
      </c>
      <c r="H145" s="38" t="s">
        <v>384</v>
      </c>
      <c r="I145" s="34"/>
    </row>
    <row r="146" spans="2:9" s="35" customFormat="1" x14ac:dyDescent="0.3">
      <c r="B146" s="40" t="s">
        <v>79</v>
      </c>
      <c r="C146" s="65" t="s">
        <v>154</v>
      </c>
      <c r="D146" s="37" t="s">
        <v>72</v>
      </c>
      <c r="E146" s="207">
        <v>2063.4</v>
      </c>
      <c r="F146" s="429"/>
      <c r="G146" s="38" t="s">
        <v>206</v>
      </c>
      <c r="H146" s="38" t="s">
        <v>384</v>
      </c>
      <c r="I146" s="34"/>
    </row>
    <row r="147" spans="2:9" s="35" customFormat="1" x14ac:dyDescent="0.3">
      <c r="B147" s="36" t="s">
        <v>79</v>
      </c>
      <c r="C147" s="36" t="s">
        <v>154</v>
      </c>
      <c r="D147" s="37" t="s">
        <v>72</v>
      </c>
      <c r="E147" s="206">
        <v>2063.4</v>
      </c>
      <c r="F147" s="428"/>
      <c r="G147" s="38" t="s">
        <v>206</v>
      </c>
      <c r="H147" s="39" t="s">
        <v>384</v>
      </c>
      <c r="I147" s="34"/>
    </row>
    <row r="148" spans="2:9" s="35" customFormat="1" x14ac:dyDescent="0.3">
      <c r="B148" s="36" t="s">
        <v>79</v>
      </c>
      <c r="C148" s="36" t="s">
        <v>154</v>
      </c>
      <c r="D148" s="37" t="s">
        <v>72</v>
      </c>
      <c r="E148" s="206">
        <v>2063.4</v>
      </c>
      <c r="F148" s="428"/>
      <c r="G148" s="38" t="s">
        <v>206</v>
      </c>
      <c r="H148" s="39" t="s">
        <v>384</v>
      </c>
      <c r="I148" s="34"/>
    </row>
    <row r="149" spans="2:9" s="35" customFormat="1" x14ac:dyDescent="0.3">
      <c r="B149" s="36" t="s">
        <v>79</v>
      </c>
      <c r="C149" s="36" t="s">
        <v>154</v>
      </c>
      <c r="D149" s="37" t="s">
        <v>72</v>
      </c>
      <c r="E149" s="206">
        <v>2063.4</v>
      </c>
      <c r="F149" s="428"/>
      <c r="G149" s="38" t="s">
        <v>206</v>
      </c>
      <c r="H149" s="39" t="s">
        <v>384</v>
      </c>
      <c r="I149" s="34"/>
    </row>
    <row r="150" spans="2:9" s="35" customFormat="1" x14ac:dyDescent="0.3">
      <c r="B150" s="36" t="s">
        <v>79</v>
      </c>
      <c r="C150" s="36" t="s">
        <v>154</v>
      </c>
      <c r="D150" s="37" t="s">
        <v>72</v>
      </c>
      <c r="E150" s="206">
        <v>2063.4</v>
      </c>
      <c r="F150" s="429"/>
      <c r="G150" s="38" t="s">
        <v>206</v>
      </c>
      <c r="H150" s="39" t="s">
        <v>384</v>
      </c>
      <c r="I150" s="34"/>
    </row>
    <row r="151" spans="2:9" s="35" customFormat="1" x14ac:dyDescent="0.3">
      <c r="B151" s="36" t="s">
        <v>79</v>
      </c>
      <c r="C151" s="40" t="s">
        <v>154</v>
      </c>
      <c r="D151" s="37" t="s">
        <v>72</v>
      </c>
      <c r="E151" s="207">
        <v>2063.4</v>
      </c>
      <c r="F151" s="428"/>
      <c r="G151" s="38" t="s">
        <v>206</v>
      </c>
      <c r="H151" s="39" t="s">
        <v>384</v>
      </c>
      <c r="I151" s="34"/>
    </row>
    <row r="152" spans="2:9" s="35" customFormat="1" x14ac:dyDescent="0.3">
      <c r="B152" s="36" t="s">
        <v>79</v>
      </c>
      <c r="C152" s="36" t="s">
        <v>154</v>
      </c>
      <c r="D152" s="37" t="s">
        <v>72</v>
      </c>
      <c r="E152" s="206">
        <v>2063.4</v>
      </c>
      <c r="F152" s="429"/>
      <c r="G152" s="38" t="s">
        <v>206</v>
      </c>
      <c r="H152" s="39" t="s">
        <v>384</v>
      </c>
      <c r="I152" s="34"/>
    </row>
    <row r="153" spans="2:9" s="35" customFormat="1" x14ac:dyDescent="0.3">
      <c r="B153" s="36" t="s">
        <v>79</v>
      </c>
      <c r="C153" s="36" t="s">
        <v>154</v>
      </c>
      <c r="D153" s="37" t="s">
        <v>72</v>
      </c>
      <c r="E153" s="206">
        <v>2063.4</v>
      </c>
      <c r="F153" s="429"/>
      <c r="G153" s="38" t="s">
        <v>206</v>
      </c>
      <c r="H153" s="39" t="s">
        <v>384</v>
      </c>
      <c r="I153" s="34"/>
    </row>
    <row r="154" spans="2:9" s="35" customFormat="1" x14ac:dyDescent="0.3">
      <c r="B154" s="36" t="s">
        <v>79</v>
      </c>
      <c r="C154" s="36" t="s">
        <v>154</v>
      </c>
      <c r="D154" s="37" t="s">
        <v>72</v>
      </c>
      <c r="E154" s="206">
        <v>2063.4</v>
      </c>
      <c r="F154" s="429"/>
      <c r="G154" s="38" t="s">
        <v>206</v>
      </c>
      <c r="H154" s="39" t="s">
        <v>384</v>
      </c>
      <c r="I154" s="34"/>
    </row>
    <row r="155" spans="2:9" s="35" customFormat="1" x14ac:dyDescent="0.3">
      <c r="B155" s="36" t="s">
        <v>79</v>
      </c>
      <c r="C155" s="36" t="s">
        <v>154</v>
      </c>
      <c r="D155" s="37" t="s">
        <v>72</v>
      </c>
      <c r="E155" s="206">
        <v>2063.4</v>
      </c>
      <c r="F155" s="429"/>
      <c r="G155" s="38" t="s">
        <v>206</v>
      </c>
      <c r="H155" s="39" t="s">
        <v>384</v>
      </c>
      <c r="I155" s="34"/>
    </row>
    <row r="156" spans="2:9" s="35" customFormat="1" x14ac:dyDescent="0.3">
      <c r="B156" s="36" t="s">
        <v>79</v>
      </c>
      <c r="C156" s="36" t="s">
        <v>154</v>
      </c>
      <c r="D156" s="37" t="s">
        <v>72</v>
      </c>
      <c r="E156" s="206">
        <v>2063.4</v>
      </c>
      <c r="F156" s="429"/>
      <c r="G156" s="38" t="s">
        <v>206</v>
      </c>
      <c r="H156" s="39" t="s">
        <v>384</v>
      </c>
      <c r="I156" s="34"/>
    </row>
    <row r="157" spans="2:9" s="35" customFormat="1" x14ac:dyDescent="0.3">
      <c r="B157" s="36" t="s">
        <v>79</v>
      </c>
      <c r="C157" s="36" t="s">
        <v>154</v>
      </c>
      <c r="D157" s="37" t="s">
        <v>72</v>
      </c>
      <c r="E157" s="206">
        <v>2063.4</v>
      </c>
      <c r="F157" s="429"/>
      <c r="G157" s="38" t="s">
        <v>206</v>
      </c>
      <c r="H157" s="39" t="s">
        <v>384</v>
      </c>
      <c r="I157" s="34"/>
    </row>
    <row r="158" spans="2:9" s="35" customFormat="1" x14ac:dyDescent="0.3">
      <c r="B158" s="36" t="s">
        <v>79</v>
      </c>
      <c r="C158" s="36" t="s">
        <v>154</v>
      </c>
      <c r="D158" s="37" t="s">
        <v>72</v>
      </c>
      <c r="E158" s="206">
        <v>2063.4</v>
      </c>
      <c r="F158" s="429"/>
      <c r="G158" s="38" t="s">
        <v>206</v>
      </c>
      <c r="H158" s="39" t="s">
        <v>384</v>
      </c>
      <c r="I158" s="34"/>
    </row>
    <row r="159" spans="2:9" s="35" customFormat="1" x14ac:dyDescent="0.3">
      <c r="B159" s="36" t="s">
        <v>79</v>
      </c>
      <c r="C159" s="40" t="s">
        <v>154</v>
      </c>
      <c r="D159" s="37" t="s">
        <v>72</v>
      </c>
      <c r="E159" s="207">
        <v>2063.4</v>
      </c>
      <c r="F159" s="429"/>
      <c r="G159" s="38" t="s">
        <v>206</v>
      </c>
      <c r="H159" s="39" t="s">
        <v>384</v>
      </c>
      <c r="I159" s="34"/>
    </row>
    <row r="160" spans="2:9" s="35" customFormat="1" x14ac:dyDescent="0.3">
      <c r="B160" s="36" t="s">
        <v>79</v>
      </c>
      <c r="C160" s="36" t="s">
        <v>154</v>
      </c>
      <c r="D160" s="37" t="s">
        <v>72</v>
      </c>
      <c r="E160" s="206">
        <v>2063.4</v>
      </c>
      <c r="F160" s="429"/>
      <c r="G160" s="38" t="s">
        <v>206</v>
      </c>
      <c r="H160" s="39" t="s">
        <v>384</v>
      </c>
      <c r="I160" s="34"/>
    </row>
    <row r="161" spans="2:9" s="35" customFormat="1" x14ac:dyDescent="0.3">
      <c r="B161" s="36" t="s">
        <v>79</v>
      </c>
      <c r="C161" s="36" t="s">
        <v>154</v>
      </c>
      <c r="D161" s="37" t="s">
        <v>72</v>
      </c>
      <c r="E161" s="206">
        <v>2063.4</v>
      </c>
      <c r="F161" s="428"/>
      <c r="G161" s="38" t="s">
        <v>206</v>
      </c>
      <c r="H161" s="39" t="s">
        <v>384</v>
      </c>
      <c r="I161" s="34"/>
    </row>
    <row r="162" spans="2:9" s="32" customFormat="1" ht="49.5" x14ac:dyDescent="0.3">
      <c r="B162" s="27" t="s">
        <v>79</v>
      </c>
      <c r="C162" s="41" t="s">
        <v>154</v>
      </c>
      <c r="D162" s="37" t="s">
        <v>72</v>
      </c>
      <c r="E162" s="208">
        <v>2063.4</v>
      </c>
      <c r="F162" s="430"/>
      <c r="G162" s="38" t="s">
        <v>206</v>
      </c>
      <c r="H162" s="69" t="s">
        <v>384</v>
      </c>
    </row>
    <row r="163" spans="2:9" s="32" customFormat="1" x14ac:dyDescent="0.3">
      <c r="B163" s="27" t="s">
        <v>79</v>
      </c>
      <c r="C163" s="42" t="s">
        <v>155</v>
      </c>
      <c r="D163" s="37" t="s">
        <v>2</v>
      </c>
      <c r="E163" s="208">
        <v>2223</v>
      </c>
      <c r="F163" s="430"/>
      <c r="G163" s="38" t="s">
        <v>206</v>
      </c>
      <c r="H163" s="69" t="s">
        <v>390</v>
      </c>
    </row>
    <row r="164" spans="2:9" s="32" customFormat="1" x14ac:dyDescent="0.3">
      <c r="B164" s="27" t="s">
        <v>79</v>
      </c>
      <c r="C164" s="42" t="s">
        <v>156</v>
      </c>
      <c r="D164" s="37" t="s">
        <v>72</v>
      </c>
      <c r="E164" s="208">
        <v>1210.68</v>
      </c>
      <c r="F164" s="430"/>
      <c r="G164" s="38" t="s">
        <v>206</v>
      </c>
      <c r="H164" s="69" t="s">
        <v>384</v>
      </c>
    </row>
    <row r="165" spans="2:9" s="32" customFormat="1" x14ac:dyDescent="0.3">
      <c r="B165" s="27" t="s">
        <v>79</v>
      </c>
      <c r="C165" s="42" t="s">
        <v>156</v>
      </c>
      <c r="D165" s="37" t="s">
        <v>72</v>
      </c>
      <c r="E165" s="208">
        <v>1210.68</v>
      </c>
      <c r="F165" s="430"/>
      <c r="G165" s="38" t="s">
        <v>206</v>
      </c>
      <c r="H165" s="69" t="s">
        <v>384</v>
      </c>
    </row>
    <row r="166" spans="2:9" s="32" customFormat="1" x14ac:dyDescent="0.3">
      <c r="B166" s="27" t="s">
        <v>79</v>
      </c>
      <c r="C166" s="42" t="s">
        <v>156</v>
      </c>
      <c r="D166" s="37" t="s">
        <v>72</v>
      </c>
      <c r="E166" s="208">
        <v>1210.68</v>
      </c>
      <c r="F166" s="430"/>
      <c r="G166" s="38" t="s">
        <v>206</v>
      </c>
      <c r="H166" s="69" t="s">
        <v>384</v>
      </c>
    </row>
    <row r="167" spans="2:9" s="32" customFormat="1" x14ac:dyDescent="0.3">
      <c r="B167" s="27" t="s">
        <v>79</v>
      </c>
      <c r="C167" s="42" t="s">
        <v>156</v>
      </c>
      <c r="D167" s="37" t="s">
        <v>72</v>
      </c>
      <c r="E167" s="208">
        <v>1210.68</v>
      </c>
      <c r="F167" s="430"/>
      <c r="G167" s="38" t="s">
        <v>206</v>
      </c>
      <c r="H167" s="69" t="s">
        <v>384</v>
      </c>
    </row>
    <row r="168" spans="2:9" s="32" customFormat="1" ht="15.75" customHeight="1" x14ac:dyDescent="0.3">
      <c r="B168" s="27" t="s">
        <v>79</v>
      </c>
      <c r="C168" s="42" t="s">
        <v>156</v>
      </c>
      <c r="D168" s="37" t="s">
        <v>72</v>
      </c>
      <c r="E168" s="208">
        <v>1210.68</v>
      </c>
      <c r="F168" s="430"/>
      <c r="G168" s="38" t="s">
        <v>206</v>
      </c>
      <c r="H168" s="69" t="s">
        <v>384</v>
      </c>
    </row>
    <row r="169" spans="2:9" s="32" customFormat="1" x14ac:dyDescent="0.3">
      <c r="B169" s="27" t="s">
        <v>79</v>
      </c>
      <c r="C169" s="42" t="s">
        <v>156</v>
      </c>
      <c r="D169" s="37" t="s">
        <v>72</v>
      </c>
      <c r="E169" s="208">
        <v>1210.68</v>
      </c>
      <c r="F169" s="430"/>
      <c r="G169" s="38" t="s">
        <v>206</v>
      </c>
      <c r="H169" s="69" t="s">
        <v>384</v>
      </c>
    </row>
    <row r="170" spans="2:9" s="32" customFormat="1" x14ac:dyDescent="0.3">
      <c r="B170" s="27" t="s">
        <v>79</v>
      </c>
      <c r="C170" s="42" t="s">
        <v>157</v>
      </c>
      <c r="D170" s="37" t="s">
        <v>2</v>
      </c>
      <c r="E170" s="209">
        <v>4332</v>
      </c>
      <c r="F170" s="430"/>
      <c r="G170" s="38" t="s">
        <v>206</v>
      </c>
      <c r="H170" s="69" t="s">
        <v>390</v>
      </c>
    </row>
    <row r="171" spans="2:9" s="32" customFormat="1" x14ac:dyDescent="0.3">
      <c r="B171" s="27" t="s">
        <v>79</v>
      </c>
      <c r="C171" s="42" t="s">
        <v>158</v>
      </c>
      <c r="D171" s="37" t="s">
        <v>72</v>
      </c>
      <c r="E171" s="209">
        <v>1596</v>
      </c>
      <c r="F171" s="430"/>
      <c r="G171" s="38" t="s">
        <v>206</v>
      </c>
      <c r="H171" s="69" t="s">
        <v>390</v>
      </c>
    </row>
    <row r="172" spans="2:9" s="32" customFormat="1" ht="49.5" x14ac:dyDescent="0.3">
      <c r="B172" s="27" t="s">
        <v>79</v>
      </c>
      <c r="C172" s="42" t="s">
        <v>135</v>
      </c>
      <c r="D172" s="37" t="s">
        <v>72</v>
      </c>
      <c r="E172" s="209">
        <v>2394</v>
      </c>
      <c r="F172" s="430"/>
      <c r="G172" s="38" t="s">
        <v>206</v>
      </c>
      <c r="H172" s="69" t="s">
        <v>383</v>
      </c>
    </row>
    <row r="173" spans="2:9" s="32" customFormat="1" ht="49.5" x14ac:dyDescent="0.3">
      <c r="B173" s="27" t="s">
        <v>79</v>
      </c>
      <c r="C173" s="42" t="s">
        <v>135</v>
      </c>
      <c r="D173" s="37" t="s">
        <v>72</v>
      </c>
      <c r="E173" s="209">
        <v>2394</v>
      </c>
      <c r="F173" s="430"/>
      <c r="G173" s="38" t="s">
        <v>206</v>
      </c>
      <c r="H173" s="69" t="s">
        <v>383</v>
      </c>
    </row>
    <row r="174" spans="2:9" s="32" customFormat="1" ht="49.5" x14ac:dyDescent="0.3">
      <c r="B174" s="27" t="s">
        <v>79</v>
      </c>
      <c r="C174" s="42" t="s">
        <v>135</v>
      </c>
      <c r="D174" s="37" t="s">
        <v>72</v>
      </c>
      <c r="E174" s="209">
        <v>2394</v>
      </c>
      <c r="F174" s="430"/>
      <c r="G174" s="38" t="s">
        <v>206</v>
      </c>
      <c r="H174" s="69" t="s">
        <v>383</v>
      </c>
    </row>
    <row r="175" spans="2:9" s="32" customFormat="1" ht="49.5" x14ac:dyDescent="0.3">
      <c r="B175" s="27" t="s">
        <v>79</v>
      </c>
      <c r="C175" s="42" t="s">
        <v>135</v>
      </c>
      <c r="D175" s="37" t="s">
        <v>72</v>
      </c>
      <c r="E175" s="209">
        <v>2394</v>
      </c>
      <c r="F175" s="430"/>
      <c r="G175" s="38" t="s">
        <v>206</v>
      </c>
      <c r="H175" s="69" t="s">
        <v>383</v>
      </c>
    </row>
    <row r="176" spans="2:9" s="32" customFormat="1" ht="49.5" x14ac:dyDescent="0.3">
      <c r="B176" s="27" t="s">
        <v>79</v>
      </c>
      <c r="C176" s="42" t="s">
        <v>135</v>
      </c>
      <c r="D176" s="37" t="s">
        <v>72</v>
      </c>
      <c r="E176" s="209">
        <v>2394</v>
      </c>
      <c r="F176" s="430"/>
      <c r="G176" s="38" t="s">
        <v>206</v>
      </c>
      <c r="H176" s="69" t="s">
        <v>383</v>
      </c>
    </row>
    <row r="177" spans="2:8" s="32" customFormat="1" ht="49.5" x14ac:dyDescent="0.3">
      <c r="B177" s="27" t="s">
        <v>79</v>
      </c>
      <c r="C177" s="42" t="s">
        <v>135</v>
      </c>
      <c r="D177" s="37" t="s">
        <v>72</v>
      </c>
      <c r="E177" s="209">
        <v>2394</v>
      </c>
      <c r="F177" s="430"/>
      <c r="G177" s="38" t="s">
        <v>206</v>
      </c>
      <c r="H177" s="69" t="s">
        <v>383</v>
      </c>
    </row>
    <row r="178" spans="2:8" s="32" customFormat="1" ht="33" x14ac:dyDescent="0.3">
      <c r="B178" s="27" t="s">
        <v>79</v>
      </c>
      <c r="C178" s="42" t="s">
        <v>159</v>
      </c>
      <c r="D178" s="37" t="s">
        <v>72</v>
      </c>
      <c r="E178" s="209">
        <v>16605.38</v>
      </c>
      <c r="F178" s="430"/>
      <c r="G178" s="38" t="s">
        <v>206</v>
      </c>
      <c r="H178" s="69" t="s">
        <v>384</v>
      </c>
    </row>
    <row r="179" spans="2:8" s="32" customFormat="1" ht="33" x14ac:dyDescent="0.3">
      <c r="B179" s="27" t="s">
        <v>79</v>
      </c>
      <c r="C179" s="42" t="s">
        <v>160</v>
      </c>
      <c r="D179" s="37" t="s">
        <v>72</v>
      </c>
      <c r="E179" s="209">
        <v>2707.05</v>
      </c>
      <c r="F179" s="430"/>
      <c r="G179" s="38" t="s">
        <v>206</v>
      </c>
      <c r="H179" s="70" t="s">
        <v>391</v>
      </c>
    </row>
    <row r="180" spans="2:8" s="32" customFormat="1" ht="33" x14ac:dyDescent="0.3">
      <c r="B180" s="27" t="s">
        <v>79</v>
      </c>
      <c r="C180" s="42" t="s">
        <v>160</v>
      </c>
      <c r="D180" s="37" t="s">
        <v>72</v>
      </c>
      <c r="E180" s="209">
        <v>2707.05</v>
      </c>
      <c r="F180" s="430"/>
      <c r="G180" s="38" t="s">
        <v>206</v>
      </c>
      <c r="H180" s="69" t="s">
        <v>391</v>
      </c>
    </row>
    <row r="181" spans="2:8" s="32" customFormat="1" ht="33" x14ac:dyDescent="0.3">
      <c r="B181" s="27" t="s">
        <v>79</v>
      </c>
      <c r="C181" s="42" t="s">
        <v>161</v>
      </c>
      <c r="D181" s="37" t="s">
        <v>72</v>
      </c>
      <c r="E181" s="209">
        <v>1699.4</v>
      </c>
      <c r="F181" s="430"/>
      <c r="G181" s="38" t="s">
        <v>206</v>
      </c>
      <c r="H181" s="69" t="s">
        <v>391</v>
      </c>
    </row>
    <row r="182" spans="2:8" s="32" customFormat="1" x14ac:dyDescent="0.3">
      <c r="B182" s="27" t="s">
        <v>79</v>
      </c>
      <c r="C182" s="42" t="s">
        <v>162</v>
      </c>
      <c r="D182" s="37" t="s">
        <v>72</v>
      </c>
      <c r="E182" s="209">
        <v>1322.57</v>
      </c>
      <c r="F182" s="430"/>
      <c r="G182" s="38" t="s">
        <v>206</v>
      </c>
      <c r="H182" s="69" t="s">
        <v>382</v>
      </c>
    </row>
    <row r="183" spans="2:8" s="32" customFormat="1" x14ac:dyDescent="0.3">
      <c r="B183" s="27" t="s">
        <v>79</v>
      </c>
      <c r="C183" s="42" t="s">
        <v>162</v>
      </c>
      <c r="D183" s="37" t="s">
        <v>72</v>
      </c>
      <c r="E183" s="209">
        <v>1322.57</v>
      </c>
      <c r="F183" s="430"/>
      <c r="G183" s="38" t="s">
        <v>206</v>
      </c>
      <c r="H183" s="69" t="s">
        <v>382</v>
      </c>
    </row>
    <row r="184" spans="2:8" s="32" customFormat="1" x14ac:dyDescent="0.3">
      <c r="B184" s="27" t="s">
        <v>79</v>
      </c>
      <c r="C184" s="42" t="s">
        <v>162</v>
      </c>
      <c r="D184" s="37" t="s">
        <v>72</v>
      </c>
      <c r="E184" s="209">
        <v>1322.57</v>
      </c>
      <c r="F184" s="430"/>
      <c r="G184" s="38" t="s">
        <v>206</v>
      </c>
      <c r="H184" s="69" t="s">
        <v>382</v>
      </c>
    </row>
    <row r="185" spans="2:8" s="32" customFormat="1" x14ac:dyDescent="0.3">
      <c r="B185" s="27" t="s">
        <v>79</v>
      </c>
      <c r="C185" s="42" t="s">
        <v>162</v>
      </c>
      <c r="D185" s="37" t="s">
        <v>72</v>
      </c>
      <c r="E185" s="209">
        <v>1322.57</v>
      </c>
      <c r="F185" s="430"/>
      <c r="G185" s="38" t="s">
        <v>206</v>
      </c>
      <c r="H185" s="69" t="s">
        <v>382</v>
      </c>
    </row>
    <row r="186" spans="2:8" s="32" customFormat="1" x14ac:dyDescent="0.3">
      <c r="B186" s="27" t="s">
        <v>79</v>
      </c>
      <c r="C186" s="42" t="s">
        <v>163</v>
      </c>
      <c r="D186" s="37" t="s">
        <v>2</v>
      </c>
      <c r="E186" s="209">
        <v>1284.1199999999999</v>
      </c>
      <c r="F186" s="430"/>
      <c r="G186" s="38" t="s">
        <v>206</v>
      </c>
      <c r="H186" s="69" t="s">
        <v>392</v>
      </c>
    </row>
    <row r="187" spans="2:8" s="32" customFormat="1" x14ac:dyDescent="0.3">
      <c r="B187" s="27" t="s">
        <v>79</v>
      </c>
      <c r="C187" s="42" t="s">
        <v>163</v>
      </c>
      <c r="D187" s="37" t="s">
        <v>2</v>
      </c>
      <c r="E187" s="209">
        <v>1284.1199999999999</v>
      </c>
      <c r="F187" s="430"/>
      <c r="G187" s="38" t="s">
        <v>206</v>
      </c>
      <c r="H187" s="69" t="s">
        <v>392</v>
      </c>
    </row>
    <row r="188" spans="2:8" s="32" customFormat="1" x14ac:dyDescent="0.3">
      <c r="B188" s="27" t="s">
        <v>79</v>
      </c>
      <c r="C188" s="42" t="s">
        <v>163</v>
      </c>
      <c r="D188" s="37" t="s">
        <v>2</v>
      </c>
      <c r="E188" s="209">
        <v>1284.1199999999999</v>
      </c>
      <c r="F188" s="430"/>
      <c r="G188" s="38" t="s">
        <v>206</v>
      </c>
      <c r="H188" s="69" t="s">
        <v>392</v>
      </c>
    </row>
    <row r="189" spans="2:8" s="32" customFormat="1" x14ac:dyDescent="0.3">
      <c r="B189" s="27" t="s">
        <v>79</v>
      </c>
      <c r="C189" s="42" t="s">
        <v>164</v>
      </c>
      <c r="D189" s="37" t="s">
        <v>2</v>
      </c>
      <c r="E189" s="209">
        <v>22515</v>
      </c>
      <c r="F189" s="430"/>
      <c r="G189" s="38" t="s">
        <v>206</v>
      </c>
      <c r="H189" s="69" t="s">
        <v>392</v>
      </c>
    </row>
    <row r="190" spans="2:8" s="32" customFormat="1" x14ac:dyDescent="0.3">
      <c r="B190" s="27" t="s">
        <v>79</v>
      </c>
      <c r="C190" s="42" t="s">
        <v>164</v>
      </c>
      <c r="D190" s="37" t="s">
        <v>2</v>
      </c>
      <c r="E190" s="209">
        <v>22515</v>
      </c>
      <c r="F190" s="430"/>
      <c r="G190" s="38" t="s">
        <v>206</v>
      </c>
      <c r="H190" s="69" t="s">
        <v>392</v>
      </c>
    </row>
    <row r="191" spans="2:8" s="32" customFormat="1" x14ac:dyDescent="0.3">
      <c r="B191" s="27" t="s">
        <v>79</v>
      </c>
      <c r="C191" s="42" t="s">
        <v>165</v>
      </c>
      <c r="D191" s="37" t="s">
        <v>2</v>
      </c>
      <c r="E191" s="209">
        <v>6401.1</v>
      </c>
      <c r="F191" s="430"/>
      <c r="G191" s="38" t="s">
        <v>206</v>
      </c>
      <c r="H191" s="69" t="s">
        <v>392</v>
      </c>
    </row>
    <row r="192" spans="2:8" s="32" customFormat="1" ht="49.5" x14ac:dyDescent="0.3">
      <c r="B192" s="27" t="s">
        <v>79</v>
      </c>
      <c r="C192" s="42" t="s">
        <v>166</v>
      </c>
      <c r="D192" s="37" t="s">
        <v>2</v>
      </c>
      <c r="E192" s="209">
        <v>16605.38</v>
      </c>
      <c r="F192" s="430"/>
      <c r="G192" s="38" t="s">
        <v>206</v>
      </c>
      <c r="H192" s="69"/>
    </row>
    <row r="193" spans="2:8" s="32" customFormat="1" ht="33" x14ac:dyDescent="0.3">
      <c r="B193" s="27" t="s">
        <v>79</v>
      </c>
      <c r="C193" s="42" t="s">
        <v>167</v>
      </c>
      <c r="D193" s="37" t="s">
        <v>72</v>
      </c>
      <c r="E193" s="209">
        <v>24000</v>
      </c>
      <c r="F193" s="430"/>
      <c r="G193" s="38" t="s">
        <v>206</v>
      </c>
      <c r="H193" s="69" t="s">
        <v>393</v>
      </c>
    </row>
    <row r="194" spans="2:8" s="32" customFormat="1" x14ac:dyDescent="0.3">
      <c r="B194" s="27" t="s">
        <v>79</v>
      </c>
      <c r="C194" s="42" t="s">
        <v>163</v>
      </c>
      <c r="D194" s="37" t="s">
        <v>2</v>
      </c>
      <c r="E194" s="209">
        <v>1284.1099999999999</v>
      </c>
      <c r="F194" s="430"/>
      <c r="G194" s="38" t="s">
        <v>206</v>
      </c>
      <c r="H194" s="69" t="s">
        <v>391</v>
      </c>
    </row>
    <row r="195" spans="2:8" s="32" customFormat="1" x14ac:dyDescent="0.3">
      <c r="B195" s="27" t="s">
        <v>79</v>
      </c>
      <c r="C195" s="42" t="s">
        <v>163</v>
      </c>
      <c r="D195" s="37" t="s">
        <v>2</v>
      </c>
      <c r="E195" s="209">
        <v>1284.1099999999999</v>
      </c>
      <c r="F195" s="430"/>
      <c r="G195" s="38" t="s">
        <v>206</v>
      </c>
      <c r="H195" s="69" t="s">
        <v>391</v>
      </c>
    </row>
    <row r="196" spans="2:8" s="32" customFormat="1" x14ac:dyDescent="0.3">
      <c r="B196" s="27" t="s">
        <v>79</v>
      </c>
      <c r="C196" s="42" t="s">
        <v>163</v>
      </c>
      <c r="D196" s="37" t="s">
        <v>2</v>
      </c>
      <c r="E196" s="209">
        <v>1284.1099999999999</v>
      </c>
      <c r="F196" s="430"/>
      <c r="G196" s="38" t="s">
        <v>206</v>
      </c>
      <c r="H196" s="69" t="s">
        <v>391</v>
      </c>
    </row>
    <row r="197" spans="2:8" s="32" customFormat="1" ht="33" x14ac:dyDescent="0.3">
      <c r="B197" s="27" t="s">
        <v>79</v>
      </c>
      <c r="C197" s="42" t="s">
        <v>168</v>
      </c>
      <c r="D197" s="37" t="s">
        <v>72</v>
      </c>
      <c r="E197" s="209">
        <v>2570.06</v>
      </c>
      <c r="F197" s="430"/>
      <c r="G197" s="38" t="s">
        <v>206</v>
      </c>
      <c r="H197" s="69" t="s">
        <v>392</v>
      </c>
    </row>
    <row r="198" spans="2:8" s="32" customFormat="1" ht="49.5" x14ac:dyDescent="0.3">
      <c r="B198" s="27" t="s">
        <v>79</v>
      </c>
      <c r="C198" s="42" t="s">
        <v>169</v>
      </c>
      <c r="D198" s="37" t="s">
        <v>72</v>
      </c>
      <c r="E198" s="209">
        <v>4403.5200000000004</v>
      </c>
      <c r="F198" s="430"/>
      <c r="G198" s="38" t="s">
        <v>206</v>
      </c>
      <c r="H198" s="69" t="s">
        <v>383</v>
      </c>
    </row>
    <row r="199" spans="2:8" s="32" customFormat="1" ht="33" x14ac:dyDescent="0.3">
      <c r="B199" s="27" t="s">
        <v>79</v>
      </c>
      <c r="C199" s="42" t="s">
        <v>170</v>
      </c>
      <c r="D199" s="37" t="s">
        <v>72</v>
      </c>
      <c r="E199" s="209">
        <v>525.54</v>
      </c>
      <c r="F199" s="430"/>
      <c r="G199" s="38" t="s">
        <v>206</v>
      </c>
      <c r="H199" s="69" t="s">
        <v>382</v>
      </c>
    </row>
    <row r="200" spans="2:8" s="32" customFormat="1" ht="33" x14ac:dyDescent="0.3">
      <c r="B200" s="27" t="s">
        <v>79</v>
      </c>
      <c r="C200" s="42" t="s">
        <v>170</v>
      </c>
      <c r="D200" s="37" t="s">
        <v>72</v>
      </c>
      <c r="E200" s="209">
        <v>525.54</v>
      </c>
      <c r="F200" s="430"/>
      <c r="G200" s="38" t="s">
        <v>206</v>
      </c>
      <c r="H200" s="69" t="s">
        <v>382</v>
      </c>
    </row>
    <row r="201" spans="2:8" s="32" customFormat="1" ht="33" x14ac:dyDescent="0.3">
      <c r="B201" s="27" t="s">
        <v>79</v>
      </c>
      <c r="C201" s="42" t="s">
        <v>170</v>
      </c>
      <c r="D201" s="37" t="s">
        <v>72</v>
      </c>
      <c r="E201" s="209">
        <v>525.54</v>
      </c>
      <c r="F201" s="430"/>
      <c r="G201" s="38" t="s">
        <v>206</v>
      </c>
      <c r="H201" s="69" t="s">
        <v>382</v>
      </c>
    </row>
    <row r="202" spans="2:8" s="32" customFormat="1" x14ac:dyDescent="0.3">
      <c r="B202" s="27" t="s">
        <v>79</v>
      </c>
      <c r="C202" s="42" t="s">
        <v>171</v>
      </c>
      <c r="D202" s="37" t="s">
        <v>2</v>
      </c>
      <c r="E202" s="209">
        <v>2679</v>
      </c>
      <c r="F202" s="430"/>
      <c r="G202" s="38" t="s">
        <v>206</v>
      </c>
      <c r="H202" s="69" t="s">
        <v>392</v>
      </c>
    </row>
    <row r="203" spans="2:8" s="32" customFormat="1" x14ac:dyDescent="0.3">
      <c r="B203" s="27" t="s">
        <v>79</v>
      </c>
      <c r="C203" s="42" t="s">
        <v>171</v>
      </c>
      <c r="D203" s="37" t="s">
        <v>2</v>
      </c>
      <c r="E203" s="209">
        <v>2488.1799999999998</v>
      </c>
      <c r="F203" s="430"/>
      <c r="G203" s="38" t="s">
        <v>206</v>
      </c>
      <c r="H203" s="69" t="s">
        <v>392</v>
      </c>
    </row>
    <row r="204" spans="2:8" s="32" customFormat="1" x14ac:dyDescent="0.3">
      <c r="B204" s="27" t="s">
        <v>79</v>
      </c>
      <c r="C204" s="42" t="s">
        <v>171</v>
      </c>
      <c r="D204" s="37" t="s">
        <v>2</v>
      </c>
      <c r="E204" s="209">
        <v>2488.1799999999998</v>
      </c>
      <c r="F204" s="430"/>
      <c r="G204" s="38" t="s">
        <v>206</v>
      </c>
      <c r="H204" s="69" t="s">
        <v>392</v>
      </c>
    </row>
    <row r="205" spans="2:8" s="32" customFormat="1" ht="49.5" x14ac:dyDescent="0.3">
      <c r="B205" s="27" t="s">
        <v>79</v>
      </c>
      <c r="C205" s="42" t="s">
        <v>172</v>
      </c>
      <c r="D205" s="37" t="s">
        <v>72</v>
      </c>
      <c r="E205" s="208">
        <v>2591.4</v>
      </c>
      <c r="F205" s="430"/>
      <c r="G205" s="38" t="s">
        <v>206</v>
      </c>
      <c r="H205" s="69" t="s">
        <v>391</v>
      </c>
    </row>
    <row r="206" spans="2:8" s="32" customFormat="1" ht="49.5" x14ac:dyDescent="0.3">
      <c r="B206" s="27" t="s">
        <v>79</v>
      </c>
      <c r="C206" s="42" t="s">
        <v>172</v>
      </c>
      <c r="D206" s="37" t="s">
        <v>72</v>
      </c>
      <c r="E206" s="209">
        <v>2591.4</v>
      </c>
      <c r="F206" s="430"/>
      <c r="G206" s="38" t="s">
        <v>206</v>
      </c>
      <c r="H206" s="69" t="s">
        <v>391</v>
      </c>
    </row>
    <row r="207" spans="2:8" s="32" customFormat="1" ht="49.5" x14ac:dyDescent="0.3">
      <c r="B207" s="27" t="s">
        <v>79</v>
      </c>
      <c r="C207" s="42" t="s">
        <v>172</v>
      </c>
      <c r="D207" s="37" t="s">
        <v>72</v>
      </c>
      <c r="E207" s="209">
        <v>2591.4</v>
      </c>
      <c r="F207" s="430"/>
      <c r="G207" s="38" t="s">
        <v>206</v>
      </c>
      <c r="H207" s="69" t="s">
        <v>391</v>
      </c>
    </row>
    <row r="208" spans="2:8" s="32" customFormat="1" ht="49.5" x14ac:dyDescent="0.3">
      <c r="B208" s="27" t="s">
        <v>79</v>
      </c>
      <c r="C208" s="42" t="s">
        <v>172</v>
      </c>
      <c r="D208" s="37" t="s">
        <v>72</v>
      </c>
      <c r="E208" s="209">
        <v>2591.4</v>
      </c>
      <c r="F208" s="430"/>
      <c r="G208" s="38" t="s">
        <v>206</v>
      </c>
      <c r="H208" s="69" t="s">
        <v>391</v>
      </c>
    </row>
    <row r="209" spans="2:8" s="32" customFormat="1" x14ac:dyDescent="0.3">
      <c r="B209" s="27" t="s">
        <v>79</v>
      </c>
      <c r="C209" s="47" t="s">
        <v>172</v>
      </c>
      <c r="D209" s="37" t="s">
        <v>72</v>
      </c>
      <c r="E209" s="210">
        <v>2591.4</v>
      </c>
      <c r="F209" s="430"/>
      <c r="G209" s="38" t="s">
        <v>206</v>
      </c>
      <c r="H209" s="71" t="s">
        <v>391</v>
      </c>
    </row>
    <row r="210" spans="2:8" s="32" customFormat="1" x14ac:dyDescent="0.3">
      <c r="B210" s="27" t="s">
        <v>79</v>
      </c>
      <c r="C210" s="47" t="s">
        <v>173</v>
      </c>
      <c r="D210" s="37" t="s">
        <v>2</v>
      </c>
      <c r="E210" s="210">
        <v>1112292.3500000001</v>
      </c>
      <c r="F210" s="430"/>
      <c r="G210" s="38" t="s">
        <v>206</v>
      </c>
      <c r="H210" s="71" t="s">
        <v>394</v>
      </c>
    </row>
    <row r="211" spans="2:8" s="32" customFormat="1" x14ac:dyDescent="0.3">
      <c r="B211" s="27" t="s">
        <v>79</v>
      </c>
      <c r="C211" s="47" t="s">
        <v>174</v>
      </c>
      <c r="D211" s="37" t="s">
        <v>72</v>
      </c>
      <c r="E211" s="210">
        <v>5987.85</v>
      </c>
      <c r="F211" s="430"/>
      <c r="G211" s="38" t="s">
        <v>206</v>
      </c>
      <c r="H211" s="71" t="s">
        <v>392</v>
      </c>
    </row>
    <row r="212" spans="2:8" s="32" customFormat="1" x14ac:dyDescent="0.3">
      <c r="B212" s="27" t="s">
        <v>79</v>
      </c>
      <c r="C212" s="47" t="s">
        <v>175</v>
      </c>
      <c r="D212" s="37" t="s">
        <v>2</v>
      </c>
      <c r="E212" s="210">
        <v>533333.34</v>
      </c>
      <c r="F212" s="430"/>
      <c r="G212" s="38" t="s">
        <v>206</v>
      </c>
      <c r="H212" s="71" t="s">
        <v>392</v>
      </c>
    </row>
    <row r="213" spans="2:8" s="32" customFormat="1" x14ac:dyDescent="0.3">
      <c r="B213" s="27" t="s">
        <v>79</v>
      </c>
      <c r="C213" s="47" t="s">
        <v>175</v>
      </c>
      <c r="D213" s="37" t="s">
        <v>2</v>
      </c>
      <c r="E213" s="210">
        <v>533333.34</v>
      </c>
      <c r="F213" s="430"/>
      <c r="G213" s="38" t="s">
        <v>206</v>
      </c>
      <c r="H213" s="71" t="s">
        <v>392</v>
      </c>
    </row>
    <row r="214" spans="2:8" s="32" customFormat="1" x14ac:dyDescent="0.3">
      <c r="B214" s="27" t="s">
        <v>79</v>
      </c>
      <c r="C214" s="47" t="s">
        <v>175</v>
      </c>
      <c r="D214" s="37" t="s">
        <v>2</v>
      </c>
      <c r="E214" s="210">
        <v>533333.34</v>
      </c>
      <c r="F214" s="430"/>
      <c r="G214" s="38" t="s">
        <v>206</v>
      </c>
      <c r="H214" s="71" t="s">
        <v>392</v>
      </c>
    </row>
    <row r="215" spans="2:8" s="32" customFormat="1" x14ac:dyDescent="0.3">
      <c r="B215" s="27" t="s">
        <v>79</v>
      </c>
      <c r="C215" s="47" t="s">
        <v>175</v>
      </c>
      <c r="D215" s="37" t="s">
        <v>2</v>
      </c>
      <c r="E215" s="210">
        <v>533333.34</v>
      </c>
      <c r="F215" s="430"/>
      <c r="G215" s="38" t="s">
        <v>206</v>
      </c>
      <c r="H215" s="71" t="s">
        <v>392</v>
      </c>
    </row>
    <row r="216" spans="2:8" s="32" customFormat="1" x14ac:dyDescent="0.3">
      <c r="B216" s="27" t="s">
        <v>79</v>
      </c>
      <c r="C216" s="47" t="s">
        <v>175</v>
      </c>
      <c r="D216" s="37" t="s">
        <v>2</v>
      </c>
      <c r="E216" s="210">
        <v>533333.34</v>
      </c>
      <c r="F216" s="430"/>
      <c r="G216" s="38" t="s">
        <v>206</v>
      </c>
      <c r="H216" s="71" t="s">
        <v>392</v>
      </c>
    </row>
    <row r="217" spans="2:8" s="32" customFormat="1" x14ac:dyDescent="0.3">
      <c r="B217" s="27" t="s">
        <v>79</v>
      </c>
      <c r="C217" s="47" t="s">
        <v>175</v>
      </c>
      <c r="D217" s="37" t="s">
        <v>2</v>
      </c>
      <c r="E217" s="210">
        <v>533333.34</v>
      </c>
      <c r="F217" s="430"/>
      <c r="G217" s="38" t="s">
        <v>206</v>
      </c>
      <c r="H217" s="71" t="s">
        <v>392</v>
      </c>
    </row>
    <row r="218" spans="2:8" s="32" customFormat="1" x14ac:dyDescent="0.3">
      <c r="B218" s="27" t="s">
        <v>79</v>
      </c>
      <c r="C218" s="47" t="s">
        <v>175</v>
      </c>
      <c r="D218" s="37" t="s">
        <v>2</v>
      </c>
      <c r="E218" s="210">
        <v>533333.34</v>
      </c>
      <c r="F218" s="430"/>
      <c r="G218" s="38" t="s">
        <v>206</v>
      </c>
      <c r="H218" s="71" t="s">
        <v>392</v>
      </c>
    </row>
    <row r="219" spans="2:8" s="32" customFormat="1" x14ac:dyDescent="0.3">
      <c r="B219" s="27" t="s">
        <v>79</v>
      </c>
      <c r="C219" s="47" t="s">
        <v>175</v>
      </c>
      <c r="D219" s="37" t="s">
        <v>2</v>
      </c>
      <c r="E219" s="210">
        <v>533333.34</v>
      </c>
      <c r="F219" s="430"/>
      <c r="G219" s="38" t="s">
        <v>206</v>
      </c>
      <c r="H219" s="71" t="s">
        <v>392</v>
      </c>
    </row>
    <row r="220" spans="2:8" s="32" customFormat="1" x14ac:dyDescent="0.3">
      <c r="B220" s="27" t="s">
        <v>79</v>
      </c>
      <c r="C220" s="47" t="s">
        <v>175</v>
      </c>
      <c r="D220" s="37" t="s">
        <v>2</v>
      </c>
      <c r="E220" s="210">
        <v>533333.34</v>
      </c>
      <c r="F220" s="430"/>
      <c r="G220" s="38" t="s">
        <v>206</v>
      </c>
      <c r="H220" s="71" t="s">
        <v>392</v>
      </c>
    </row>
    <row r="221" spans="2:8" s="32" customFormat="1" x14ac:dyDescent="0.3">
      <c r="B221" s="27" t="s">
        <v>79</v>
      </c>
      <c r="C221" s="47" t="s">
        <v>175</v>
      </c>
      <c r="D221" s="37" t="s">
        <v>2</v>
      </c>
      <c r="E221" s="210">
        <v>533333.34</v>
      </c>
      <c r="F221" s="430"/>
      <c r="G221" s="38" t="s">
        <v>206</v>
      </c>
      <c r="H221" s="71" t="s">
        <v>392</v>
      </c>
    </row>
    <row r="222" spans="2:8" s="32" customFormat="1" x14ac:dyDescent="0.3">
      <c r="B222" s="27" t="s">
        <v>79</v>
      </c>
      <c r="C222" s="47" t="s">
        <v>175</v>
      </c>
      <c r="D222" s="72" t="s">
        <v>2</v>
      </c>
      <c r="E222" s="210">
        <v>533333.34</v>
      </c>
      <c r="F222" s="430"/>
      <c r="G222" s="38" t="s">
        <v>206</v>
      </c>
      <c r="H222" s="71" t="s">
        <v>392</v>
      </c>
    </row>
    <row r="223" spans="2:8" s="32" customFormat="1" x14ac:dyDescent="0.3">
      <c r="B223" s="27" t="s">
        <v>79</v>
      </c>
      <c r="C223" s="47" t="s">
        <v>175</v>
      </c>
      <c r="D223" s="72" t="s">
        <v>2</v>
      </c>
      <c r="E223" s="210">
        <v>533333.34</v>
      </c>
      <c r="F223" s="430"/>
      <c r="G223" s="38" t="s">
        <v>206</v>
      </c>
      <c r="H223" s="71" t="s">
        <v>392</v>
      </c>
    </row>
    <row r="224" spans="2:8" s="32" customFormat="1" x14ac:dyDescent="0.3">
      <c r="B224" s="27" t="s">
        <v>79</v>
      </c>
      <c r="C224" s="47" t="s">
        <v>175</v>
      </c>
      <c r="D224" s="72" t="s">
        <v>2</v>
      </c>
      <c r="E224" s="210">
        <v>533333.34</v>
      </c>
      <c r="F224" s="430"/>
      <c r="G224" s="38" t="s">
        <v>206</v>
      </c>
      <c r="H224" s="71" t="s">
        <v>392</v>
      </c>
    </row>
    <row r="225" spans="2:8" s="32" customFormat="1" x14ac:dyDescent="0.3">
      <c r="B225" s="27" t="s">
        <v>79</v>
      </c>
      <c r="C225" s="47" t="s">
        <v>175</v>
      </c>
      <c r="D225" s="72" t="s">
        <v>2</v>
      </c>
      <c r="E225" s="210">
        <v>533333.34</v>
      </c>
      <c r="F225" s="430"/>
      <c r="G225" s="38" t="s">
        <v>206</v>
      </c>
      <c r="H225" s="71" t="s">
        <v>392</v>
      </c>
    </row>
    <row r="226" spans="2:8" s="32" customFormat="1" x14ac:dyDescent="0.3">
      <c r="B226" s="27" t="s">
        <v>79</v>
      </c>
      <c r="C226" s="47" t="s">
        <v>175</v>
      </c>
      <c r="D226" s="72" t="s">
        <v>2</v>
      </c>
      <c r="E226" s="210">
        <v>533333.34</v>
      </c>
      <c r="F226" s="430"/>
      <c r="G226" s="38" t="s">
        <v>206</v>
      </c>
      <c r="H226" s="71" t="s">
        <v>392</v>
      </c>
    </row>
    <row r="227" spans="2:8" s="32" customFormat="1" x14ac:dyDescent="0.3">
      <c r="B227" s="27" t="s">
        <v>79</v>
      </c>
      <c r="C227" s="47" t="s">
        <v>176</v>
      </c>
      <c r="D227" s="72" t="s">
        <v>72</v>
      </c>
      <c r="E227" s="210">
        <v>2449.06</v>
      </c>
      <c r="F227" s="430"/>
      <c r="G227" s="38" t="s">
        <v>206</v>
      </c>
      <c r="H227" s="71" t="s">
        <v>392</v>
      </c>
    </row>
    <row r="228" spans="2:8" s="32" customFormat="1" x14ac:dyDescent="0.3">
      <c r="B228" s="27" t="s">
        <v>79</v>
      </c>
      <c r="C228" s="47" t="s">
        <v>176</v>
      </c>
      <c r="D228" s="72" t="s">
        <v>72</v>
      </c>
      <c r="E228" s="210">
        <v>2449.06</v>
      </c>
      <c r="F228" s="430"/>
      <c r="G228" s="38" t="s">
        <v>206</v>
      </c>
      <c r="H228" s="71" t="s">
        <v>392</v>
      </c>
    </row>
    <row r="229" spans="2:8" s="32" customFormat="1" x14ac:dyDescent="0.3">
      <c r="B229" s="27" t="s">
        <v>79</v>
      </c>
      <c r="C229" s="47" t="s">
        <v>177</v>
      </c>
      <c r="D229" s="72" t="s">
        <v>72</v>
      </c>
      <c r="E229" s="210">
        <v>3229.34</v>
      </c>
      <c r="F229" s="430"/>
      <c r="G229" s="38" t="s">
        <v>206</v>
      </c>
      <c r="H229" s="71" t="s">
        <v>392</v>
      </c>
    </row>
    <row r="230" spans="2:8" s="32" customFormat="1" x14ac:dyDescent="0.3">
      <c r="B230" s="27" t="s">
        <v>79</v>
      </c>
      <c r="C230" s="47" t="s">
        <v>177</v>
      </c>
      <c r="D230" s="72" t="s">
        <v>72</v>
      </c>
      <c r="E230" s="210">
        <v>3229.34</v>
      </c>
      <c r="F230" s="430"/>
      <c r="G230" s="38" t="s">
        <v>206</v>
      </c>
      <c r="H230" s="71" t="s">
        <v>392</v>
      </c>
    </row>
    <row r="231" spans="2:8" s="32" customFormat="1" x14ac:dyDescent="0.3">
      <c r="B231" s="27" t="s">
        <v>79</v>
      </c>
      <c r="C231" s="47" t="s">
        <v>177</v>
      </c>
      <c r="D231" s="72" t="s">
        <v>72</v>
      </c>
      <c r="E231" s="210">
        <v>3229.34</v>
      </c>
      <c r="F231" s="430"/>
      <c r="G231" s="38" t="s">
        <v>206</v>
      </c>
      <c r="H231" s="71" t="s">
        <v>392</v>
      </c>
    </row>
    <row r="232" spans="2:8" s="32" customFormat="1" x14ac:dyDescent="0.3">
      <c r="B232" s="27" t="s">
        <v>79</v>
      </c>
      <c r="C232" s="47" t="s">
        <v>178</v>
      </c>
      <c r="D232" s="72" t="s">
        <v>2</v>
      </c>
      <c r="E232" s="210">
        <v>22435.200000000001</v>
      </c>
      <c r="F232" s="430"/>
      <c r="G232" s="38" t="s">
        <v>206</v>
      </c>
      <c r="H232" s="71" t="s">
        <v>392</v>
      </c>
    </row>
    <row r="233" spans="2:8" s="32" customFormat="1" x14ac:dyDescent="0.3">
      <c r="B233" s="27" t="s">
        <v>79</v>
      </c>
      <c r="C233" s="47" t="s">
        <v>178</v>
      </c>
      <c r="D233" s="72" t="s">
        <v>2</v>
      </c>
      <c r="E233" s="210">
        <v>22435.200000000001</v>
      </c>
      <c r="F233" s="430"/>
      <c r="G233" s="38" t="s">
        <v>206</v>
      </c>
      <c r="H233" s="71" t="s">
        <v>392</v>
      </c>
    </row>
    <row r="234" spans="2:8" s="32" customFormat="1" x14ac:dyDescent="0.3">
      <c r="B234" s="27" t="s">
        <v>79</v>
      </c>
      <c r="C234" s="47" t="s">
        <v>178</v>
      </c>
      <c r="D234" s="72" t="s">
        <v>2</v>
      </c>
      <c r="E234" s="210">
        <v>22435.200000000001</v>
      </c>
      <c r="F234" s="430"/>
      <c r="G234" s="38" t="s">
        <v>206</v>
      </c>
      <c r="H234" s="71" t="s">
        <v>392</v>
      </c>
    </row>
    <row r="235" spans="2:8" s="32" customFormat="1" x14ac:dyDescent="0.3">
      <c r="B235" s="27" t="s">
        <v>79</v>
      </c>
      <c r="C235" s="47" t="s">
        <v>178</v>
      </c>
      <c r="D235" s="72" t="s">
        <v>2</v>
      </c>
      <c r="E235" s="210">
        <v>22435.200000000001</v>
      </c>
      <c r="F235" s="430"/>
      <c r="G235" s="38" t="s">
        <v>206</v>
      </c>
      <c r="H235" s="71" t="s">
        <v>392</v>
      </c>
    </row>
    <row r="236" spans="2:8" s="32" customFormat="1" x14ac:dyDescent="0.3">
      <c r="B236" s="27" t="s">
        <v>79</v>
      </c>
      <c r="C236" s="47" t="s">
        <v>178</v>
      </c>
      <c r="D236" s="72" t="s">
        <v>2</v>
      </c>
      <c r="E236" s="210">
        <v>22435.200000000001</v>
      </c>
      <c r="F236" s="430"/>
      <c r="G236" s="38" t="s">
        <v>206</v>
      </c>
      <c r="H236" s="71" t="s">
        <v>392</v>
      </c>
    </row>
    <row r="237" spans="2:8" s="32" customFormat="1" x14ac:dyDescent="0.3">
      <c r="B237" s="27" t="s">
        <v>79</v>
      </c>
      <c r="C237" s="47" t="s">
        <v>178</v>
      </c>
      <c r="D237" s="72" t="s">
        <v>2</v>
      </c>
      <c r="E237" s="210">
        <v>22435.200000000001</v>
      </c>
      <c r="F237" s="430"/>
      <c r="G237" s="38" t="s">
        <v>206</v>
      </c>
      <c r="H237" s="71" t="s">
        <v>392</v>
      </c>
    </row>
    <row r="238" spans="2:8" s="32" customFormat="1" x14ac:dyDescent="0.3">
      <c r="B238" s="27" t="s">
        <v>79</v>
      </c>
      <c r="C238" s="47" t="s">
        <v>178</v>
      </c>
      <c r="D238" s="72" t="s">
        <v>2</v>
      </c>
      <c r="E238" s="210">
        <v>22435.200000000001</v>
      </c>
      <c r="F238" s="430"/>
      <c r="G238" s="38" t="s">
        <v>206</v>
      </c>
      <c r="H238" s="71" t="s">
        <v>392</v>
      </c>
    </row>
    <row r="239" spans="2:8" s="32" customFormat="1" x14ac:dyDescent="0.3">
      <c r="B239" s="27" t="s">
        <v>79</v>
      </c>
      <c r="C239" s="47" t="s">
        <v>178</v>
      </c>
      <c r="D239" s="72" t="s">
        <v>2</v>
      </c>
      <c r="E239" s="210">
        <v>22435.200000000001</v>
      </c>
      <c r="F239" s="430"/>
      <c r="G239" s="38" t="s">
        <v>206</v>
      </c>
      <c r="H239" s="71" t="s">
        <v>392</v>
      </c>
    </row>
    <row r="240" spans="2:8" s="32" customFormat="1" x14ac:dyDescent="0.3">
      <c r="B240" s="27" t="s">
        <v>79</v>
      </c>
      <c r="C240" s="47" t="s">
        <v>178</v>
      </c>
      <c r="D240" s="72" t="s">
        <v>72</v>
      </c>
      <c r="E240" s="210">
        <v>22435.200000000001</v>
      </c>
      <c r="F240" s="430"/>
      <c r="G240" s="38" t="s">
        <v>206</v>
      </c>
      <c r="H240" s="71" t="s">
        <v>392</v>
      </c>
    </row>
    <row r="241" spans="2:8" s="32" customFormat="1" x14ac:dyDescent="0.3">
      <c r="B241" s="27" t="s">
        <v>79</v>
      </c>
      <c r="C241" s="47" t="s">
        <v>178</v>
      </c>
      <c r="D241" s="72" t="s">
        <v>72</v>
      </c>
      <c r="E241" s="210">
        <v>22435.200000000001</v>
      </c>
      <c r="F241" s="430"/>
      <c r="G241" s="38" t="s">
        <v>206</v>
      </c>
      <c r="H241" s="71" t="s">
        <v>392</v>
      </c>
    </row>
    <row r="242" spans="2:8" s="32" customFormat="1" x14ac:dyDescent="0.3">
      <c r="B242" s="27" t="s">
        <v>79</v>
      </c>
      <c r="C242" s="47" t="s">
        <v>179</v>
      </c>
      <c r="D242" s="72" t="s">
        <v>72</v>
      </c>
      <c r="E242" s="210">
        <v>10439.040000000001</v>
      </c>
      <c r="F242" s="430"/>
      <c r="G242" s="38" t="s">
        <v>206</v>
      </c>
      <c r="H242" s="71" t="s">
        <v>392</v>
      </c>
    </row>
    <row r="243" spans="2:8" s="32" customFormat="1" x14ac:dyDescent="0.3">
      <c r="B243" s="27" t="s">
        <v>79</v>
      </c>
      <c r="C243" s="47" t="s">
        <v>179</v>
      </c>
      <c r="D243" s="72" t="s">
        <v>72</v>
      </c>
      <c r="E243" s="210">
        <v>10439.040000000001</v>
      </c>
      <c r="F243" s="430"/>
      <c r="G243" s="38" t="s">
        <v>206</v>
      </c>
      <c r="H243" s="71" t="s">
        <v>392</v>
      </c>
    </row>
    <row r="244" spans="2:8" s="32" customFormat="1" x14ac:dyDescent="0.3">
      <c r="B244" s="27" t="s">
        <v>79</v>
      </c>
      <c r="C244" s="47" t="s">
        <v>180</v>
      </c>
      <c r="D244" s="72" t="s">
        <v>72</v>
      </c>
      <c r="E244" s="210">
        <v>1039.04</v>
      </c>
      <c r="F244" s="430"/>
      <c r="G244" s="38" t="s">
        <v>206</v>
      </c>
      <c r="H244" s="71" t="s">
        <v>392</v>
      </c>
    </row>
    <row r="245" spans="2:8" s="32" customFormat="1" x14ac:dyDescent="0.3">
      <c r="B245" s="27" t="s">
        <v>79</v>
      </c>
      <c r="C245" s="47" t="s">
        <v>181</v>
      </c>
      <c r="D245" s="72" t="s">
        <v>72</v>
      </c>
      <c r="E245" s="210">
        <v>1239.04</v>
      </c>
      <c r="F245" s="430"/>
      <c r="G245" s="38" t="s">
        <v>206</v>
      </c>
      <c r="H245" s="71" t="s">
        <v>392</v>
      </c>
    </row>
    <row r="246" spans="2:8" s="32" customFormat="1" x14ac:dyDescent="0.3">
      <c r="B246" s="27" t="s">
        <v>79</v>
      </c>
      <c r="C246" s="47" t="s">
        <v>182</v>
      </c>
      <c r="D246" s="72" t="s">
        <v>2</v>
      </c>
      <c r="E246" s="210">
        <v>205000</v>
      </c>
      <c r="F246" s="430"/>
      <c r="G246" s="38" t="s">
        <v>206</v>
      </c>
      <c r="H246" s="71" t="s">
        <v>392</v>
      </c>
    </row>
    <row r="247" spans="2:8" s="32" customFormat="1" x14ac:dyDescent="0.3">
      <c r="B247" s="27" t="s">
        <v>79</v>
      </c>
      <c r="C247" s="47" t="s">
        <v>183</v>
      </c>
      <c r="D247" s="72" t="s">
        <v>72</v>
      </c>
      <c r="E247" s="210">
        <v>2134.7600000000002</v>
      </c>
      <c r="F247" s="430"/>
      <c r="G247" s="38" t="s">
        <v>206</v>
      </c>
      <c r="H247" s="71" t="s">
        <v>392</v>
      </c>
    </row>
    <row r="248" spans="2:8" s="32" customFormat="1" x14ac:dyDescent="0.3">
      <c r="B248" s="27" t="s">
        <v>79</v>
      </c>
      <c r="C248" s="47" t="s">
        <v>183</v>
      </c>
      <c r="D248" s="72" t="s">
        <v>72</v>
      </c>
      <c r="E248" s="210">
        <v>2134.7600000000002</v>
      </c>
      <c r="F248" s="430"/>
      <c r="G248" s="38" t="s">
        <v>206</v>
      </c>
      <c r="H248" s="71" t="s">
        <v>392</v>
      </c>
    </row>
    <row r="249" spans="2:8" s="32" customFormat="1" x14ac:dyDescent="0.3">
      <c r="B249" s="27" t="s">
        <v>79</v>
      </c>
      <c r="C249" s="47" t="s">
        <v>182</v>
      </c>
      <c r="D249" s="72" t="s">
        <v>2</v>
      </c>
      <c r="E249" s="210">
        <v>447336.07</v>
      </c>
      <c r="F249" s="430"/>
      <c r="G249" s="38" t="s">
        <v>206</v>
      </c>
      <c r="H249" s="71" t="s">
        <v>392</v>
      </c>
    </row>
    <row r="250" spans="2:8" s="32" customFormat="1" x14ac:dyDescent="0.3">
      <c r="B250" s="27" t="s">
        <v>79</v>
      </c>
      <c r="C250" s="47" t="s">
        <v>182</v>
      </c>
      <c r="D250" s="72" t="s">
        <v>2</v>
      </c>
      <c r="E250" s="210">
        <v>477617.87</v>
      </c>
      <c r="F250" s="430"/>
      <c r="G250" s="38" t="s">
        <v>206</v>
      </c>
      <c r="H250" s="71" t="s">
        <v>392</v>
      </c>
    </row>
    <row r="251" spans="2:8" s="32" customFormat="1" x14ac:dyDescent="0.3">
      <c r="B251" s="27" t="s">
        <v>79</v>
      </c>
      <c r="C251" s="47" t="s">
        <v>182</v>
      </c>
      <c r="D251" s="72" t="s">
        <v>2</v>
      </c>
      <c r="E251" s="210">
        <v>477617.87</v>
      </c>
      <c r="F251" s="430"/>
      <c r="G251" s="38" t="s">
        <v>206</v>
      </c>
      <c r="H251" s="71" t="s">
        <v>392</v>
      </c>
    </row>
    <row r="252" spans="2:8" s="32" customFormat="1" x14ac:dyDescent="0.3">
      <c r="B252" s="27" t="s">
        <v>79</v>
      </c>
      <c r="C252" s="47" t="s">
        <v>182</v>
      </c>
      <c r="D252" s="72" t="s">
        <v>2</v>
      </c>
      <c r="E252" s="210">
        <v>477617.87</v>
      </c>
      <c r="F252" s="430"/>
      <c r="G252" s="38" t="s">
        <v>206</v>
      </c>
      <c r="H252" s="71" t="s">
        <v>392</v>
      </c>
    </row>
    <row r="253" spans="2:8" s="32" customFormat="1" x14ac:dyDescent="0.3">
      <c r="B253" s="27" t="s">
        <v>79</v>
      </c>
      <c r="C253" s="42" t="s">
        <v>182</v>
      </c>
      <c r="D253" s="28" t="s">
        <v>2</v>
      </c>
      <c r="E253" s="209">
        <v>477617.87</v>
      </c>
      <c r="F253" s="430"/>
      <c r="G253" s="38" t="s">
        <v>206</v>
      </c>
      <c r="H253" s="69" t="s">
        <v>392</v>
      </c>
    </row>
    <row r="254" spans="2:8" s="32" customFormat="1" x14ac:dyDescent="0.3">
      <c r="B254" s="27" t="s">
        <v>79</v>
      </c>
      <c r="C254" s="42" t="s">
        <v>182</v>
      </c>
      <c r="D254" s="28" t="s">
        <v>2</v>
      </c>
      <c r="E254" s="209">
        <v>477617.87</v>
      </c>
      <c r="F254" s="430"/>
      <c r="G254" s="38" t="s">
        <v>206</v>
      </c>
      <c r="H254" s="69" t="s">
        <v>392</v>
      </c>
    </row>
    <row r="255" spans="2:8" s="32" customFormat="1" ht="33" x14ac:dyDescent="0.3">
      <c r="B255" s="27" t="s">
        <v>79</v>
      </c>
      <c r="C255" s="42" t="s">
        <v>184</v>
      </c>
      <c r="D255" s="37" t="s">
        <v>72</v>
      </c>
      <c r="E255" s="209">
        <v>25650</v>
      </c>
      <c r="F255" s="430"/>
      <c r="G255" s="38" t="s">
        <v>206</v>
      </c>
      <c r="H255" s="69" t="s">
        <v>392</v>
      </c>
    </row>
    <row r="256" spans="2:8" s="32" customFormat="1" ht="33" x14ac:dyDescent="0.3">
      <c r="B256" s="27" t="s">
        <v>79</v>
      </c>
      <c r="C256" s="42" t="s">
        <v>184</v>
      </c>
      <c r="D256" s="37" t="s">
        <v>72</v>
      </c>
      <c r="E256" s="209">
        <v>25650</v>
      </c>
      <c r="F256" s="430"/>
      <c r="G256" s="38" t="s">
        <v>206</v>
      </c>
      <c r="H256" s="69" t="s">
        <v>392</v>
      </c>
    </row>
    <row r="257" spans="2:8" s="32" customFormat="1" ht="33" x14ac:dyDescent="0.3">
      <c r="B257" s="27" t="s">
        <v>79</v>
      </c>
      <c r="C257" s="42" t="s">
        <v>184</v>
      </c>
      <c r="D257" s="37" t="s">
        <v>72</v>
      </c>
      <c r="E257" s="209">
        <v>25650</v>
      </c>
      <c r="F257" s="430"/>
      <c r="G257" s="38" t="s">
        <v>206</v>
      </c>
      <c r="H257" s="69" t="s">
        <v>392</v>
      </c>
    </row>
    <row r="258" spans="2:8" s="32" customFormat="1" ht="33" x14ac:dyDescent="0.3">
      <c r="B258" s="27" t="s">
        <v>79</v>
      </c>
      <c r="C258" s="42" t="s">
        <v>184</v>
      </c>
      <c r="D258" s="37" t="s">
        <v>72</v>
      </c>
      <c r="E258" s="209">
        <v>25650</v>
      </c>
      <c r="F258" s="430"/>
      <c r="G258" s="38" t="s">
        <v>206</v>
      </c>
      <c r="H258" s="69" t="s">
        <v>392</v>
      </c>
    </row>
    <row r="259" spans="2:8" s="32" customFormat="1" ht="33" x14ac:dyDescent="0.3">
      <c r="B259" s="27" t="s">
        <v>79</v>
      </c>
      <c r="C259" s="42" t="s">
        <v>185</v>
      </c>
      <c r="D259" s="37" t="s">
        <v>2</v>
      </c>
      <c r="E259" s="209">
        <v>1592523</v>
      </c>
      <c r="F259" s="430"/>
      <c r="G259" s="38" t="s">
        <v>206</v>
      </c>
      <c r="H259" s="69" t="s">
        <v>395</v>
      </c>
    </row>
    <row r="260" spans="2:8" s="32" customFormat="1" ht="33" x14ac:dyDescent="0.3">
      <c r="B260" s="27" t="s">
        <v>79</v>
      </c>
      <c r="C260" s="42" t="s">
        <v>186</v>
      </c>
      <c r="D260" s="37" t="s">
        <v>2</v>
      </c>
      <c r="E260" s="209">
        <v>39735.599999999999</v>
      </c>
      <c r="F260" s="430"/>
      <c r="G260" s="38" t="s">
        <v>206</v>
      </c>
      <c r="H260" s="69" t="s">
        <v>391</v>
      </c>
    </row>
    <row r="261" spans="2:8" s="32" customFormat="1" x14ac:dyDescent="0.3">
      <c r="B261" s="27" t="s">
        <v>79</v>
      </c>
      <c r="C261" s="42" t="s">
        <v>187</v>
      </c>
      <c r="D261" s="28" t="s">
        <v>2</v>
      </c>
      <c r="E261" s="209">
        <v>32891.82</v>
      </c>
      <c r="F261" s="430"/>
      <c r="G261" s="38" t="s">
        <v>206</v>
      </c>
      <c r="H261" s="69" t="s">
        <v>392</v>
      </c>
    </row>
    <row r="262" spans="2:8" s="32" customFormat="1" x14ac:dyDescent="0.3">
      <c r="B262" s="27" t="s">
        <v>79</v>
      </c>
      <c r="C262" s="42" t="s">
        <v>187</v>
      </c>
      <c r="D262" s="28" t="s">
        <v>2</v>
      </c>
      <c r="E262" s="209">
        <v>32891.82</v>
      </c>
      <c r="F262" s="430"/>
      <c r="G262" s="38" t="s">
        <v>206</v>
      </c>
      <c r="H262" s="69" t="s">
        <v>392</v>
      </c>
    </row>
    <row r="263" spans="2:8" s="32" customFormat="1" ht="15.75" customHeight="1" x14ac:dyDescent="0.3">
      <c r="B263" s="27" t="s">
        <v>79</v>
      </c>
      <c r="C263" s="42" t="s">
        <v>188</v>
      </c>
      <c r="D263" s="37" t="s">
        <v>72</v>
      </c>
      <c r="E263" s="209">
        <v>699</v>
      </c>
      <c r="F263" s="430"/>
      <c r="G263" s="38" t="s">
        <v>206</v>
      </c>
      <c r="H263" s="69" t="s">
        <v>396</v>
      </c>
    </row>
    <row r="264" spans="2:8" s="32" customFormat="1" x14ac:dyDescent="0.3">
      <c r="B264" s="27" t="s">
        <v>79</v>
      </c>
      <c r="C264" s="42" t="s">
        <v>189</v>
      </c>
      <c r="D264" s="28" t="s">
        <v>2</v>
      </c>
      <c r="E264" s="209">
        <v>918363.06</v>
      </c>
      <c r="F264" s="430"/>
      <c r="G264" s="38" t="s">
        <v>206</v>
      </c>
      <c r="H264" s="69" t="s">
        <v>397</v>
      </c>
    </row>
    <row r="265" spans="2:8" s="32" customFormat="1" ht="49.5" x14ac:dyDescent="0.3">
      <c r="B265" s="27" t="s">
        <v>79</v>
      </c>
      <c r="C265" s="42" t="s">
        <v>190</v>
      </c>
      <c r="D265" s="28" t="s">
        <v>72</v>
      </c>
      <c r="E265" s="209">
        <v>17421.82</v>
      </c>
      <c r="F265" s="430"/>
      <c r="G265" s="38" t="s">
        <v>206</v>
      </c>
      <c r="H265" s="69" t="s">
        <v>392</v>
      </c>
    </row>
    <row r="266" spans="2:8" s="32" customFormat="1" ht="49.5" x14ac:dyDescent="0.3">
      <c r="B266" s="27" t="s">
        <v>79</v>
      </c>
      <c r="C266" s="42" t="s">
        <v>190</v>
      </c>
      <c r="D266" s="37" t="s">
        <v>72</v>
      </c>
      <c r="E266" s="209">
        <v>17421.82</v>
      </c>
      <c r="F266" s="430"/>
      <c r="G266" s="38" t="s">
        <v>206</v>
      </c>
      <c r="H266" s="69" t="s">
        <v>392</v>
      </c>
    </row>
    <row r="267" spans="2:8" s="32" customFormat="1" ht="33" x14ac:dyDescent="0.3">
      <c r="B267" s="27" t="s">
        <v>79</v>
      </c>
      <c r="C267" s="42" t="s">
        <v>191</v>
      </c>
      <c r="D267" s="37" t="s">
        <v>2</v>
      </c>
      <c r="E267" s="209">
        <v>59167.89</v>
      </c>
      <c r="F267" s="430"/>
      <c r="G267" s="38" t="s">
        <v>206</v>
      </c>
      <c r="H267" s="69" t="s">
        <v>387</v>
      </c>
    </row>
    <row r="268" spans="2:8" s="32" customFormat="1" ht="49.5" x14ac:dyDescent="0.3">
      <c r="B268" s="27" t="s">
        <v>79</v>
      </c>
      <c r="C268" s="42" t="s">
        <v>192</v>
      </c>
      <c r="D268" s="37" t="s">
        <v>72</v>
      </c>
      <c r="E268" s="209">
        <v>13526.1</v>
      </c>
      <c r="F268" s="430"/>
      <c r="G268" s="38" t="s">
        <v>206</v>
      </c>
      <c r="H268" s="69" t="s">
        <v>398</v>
      </c>
    </row>
    <row r="269" spans="2:8" s="32" customFormat="1" ht="49.5" x14ac:dyDescent="0.3">
      <c r="B269" s="27" t="s">
        <v>79</v>
      </c>
      <c r="C269" s="42" t="s">
        <v>192</v>
      </c>
      <c r="D269" s="37" t="s">
        <v>72</v>
      </c>
      <c r="E269" s="209">
        <v>13527.1</v>
      </c>
      <c r="F269" s="430"/>
      <c r="G269" s="38" t="s">
        <v>206</v>
      </c>
      <c r="H269" s="69" t="s">
        <v>398</v>
      </c>
    </row>
    <row r="270" spans="2:8" s="32" customFormat="1" ht="49.5" x14ac:dyDescent="0.3">
      <c r="B270" s="27" t="s">
        <v>79</v>
      </c>
      <c r="C270" s="42" t="s">
        <v>192</v>
      </c>
      <c r="D270" s="37" t="s">
        <v>72</v>
      </c>
      <c r="E270" s="209">
        <v>13528.1</v>
      </c>
      <c r="F270" s="430"/>
      <c r="G270" s="38" t="s">
        <v>206</v>
      </c>
      <c r="H270" s="69" t="s">
        <v>398</v>
      </c>
    </row>
    <row r="271" spans="2:8" s="32" customFormat="1" ht="49.5" x14ac:dyDescent="0.3">
      <c r="B271" s="27" t="s">
        <v>79</v>
      </c>
      <c r="C271" s="42" t="s">
        <v>192</v>
      </c>
      <c r="D271" s="37" t="s">
        <v>72</v>
      </c>
      <c r="E271" s="209">
        <v>13529.1</v>
      </c>
      <c r="F271" s="430"/>
      <c r="G271" s="38" t="s">
        <v>206</v>
      </c>
      <c r="H271" s="69" t="s">
        <v>398</v>
      </c>
    </row>
    <row r="272" spans="2:8" s="32" customFormat="1" ht="49.5" x14ac:dyDescent="0.3">
      <c r="B272" s="27" t="s">
        <v>79</v>
      </c>
      <c r="C272" s="42" t="s">
        <v>192</v>
      </c>
      <c r="D272" s="37" t="s">
        <v>72</v>
      </c>
      <c r="E272" s="209">
        <v>13530.1</v>
      </c>
      <c r="F272" s="430"/>
      <c r="G272" s="38" t="s">
        <v>206</v>
      </c>
      <c r="H272" s="69" t="s">
        <v>398</v>
      </c>
    </row>
    <row r="273" spans="2:8" s="32" customFormat="1" x14ac:dyDescent="0.3">
      <c r="B273" s="27" t="s">
        <v>79</v>
      </c>
      <c r="C273" s="42" t="s">
        <v>149</v>
      </c>
      <c r="D273" s="37" t="s">
        <v>72</v>
      </c>
      <c r="E273" s="209">
        <v>3718.68</v>
      </c>
      <c r="F273" s="430"/>
      <c r="G273" s="38" t="s">
        <v>206</v>
      </c>
      <c r="H273" s="69" t="s">
        <v>382</v>
      </c>
    </row>
    <row r="274" spans="2:8" s="32" customFormat="1" x14ac:dyDescent="0.3">
      <c r="B274" s="27" t="s">
        <v>79</v>
      </c>
      <c r="C274" s="42" t="s">
        <v>149</v>
      </c>
      <c r="D274" s="37" t="s">
        <v>72</v>
      </c>
      <c r="E274" s="209">
        <v>3718.68</v>
      </c>
      <c r="F274" s="430"/>
      <c r="G274" s="38" t="s">
        <v>206</v>
      </c>
      <c r="H274" s="69" t="s">
        <v>382</v>
      </c>
    </row>
    <row r="275" spans="2:8" s="32" customFormat="1" x14ac:dyDescent="0.3">
      <c r="B275" s="27" t="s">
        <v>79</v>
      </c>
      <c r="C275" s="42" t="s">
        <v>150</v>
      </c>
      <c r="D275" s="37" t="s">
        <v>72</v>
      </c>
      <c r="E275" s="209">
        <v>1290.48</v>
      </c>
      <c r="F275" s="430"/>
      <c r="G275" s="38" t="s">
        <v>206</v>
      </c>
      <c r="H275" s="69" t="s">
        <v>382</v>
      </c>
    </row>
    <row r="276" spans="2:8" s="32" customFormat="1" x14ac:dyDescent="0.3">
      <c r="B276" s="27" t="s">
        <v>79</v>
      </c>
      <c r="C276" s="42" t="s">
        <v>193</v>
      </c>
      <c r="D276" s="37" t="s">
        <v>72</v>
      </c>
      <c r="E276" s="209">
        <v>2255.56</v>
      </c>
      <c r="F276" s="430"/>
      <c r="G276" s="38" t="s">
        <v>206</v>
      </c>
      <c r="H276" s="69" t="s">
        <v>399</v>
      </c>
    </row>
    <row r="277" spans="2:8" s="32" customFormat="1" x14ac:dyDescent="0.3">
      <c r="B277" s="27" t="s">
        <v>79</v>
      </c>
      <c r="C277" s="42" t="s">
        <v>194</v>
      </c>
      <c r="D277" s="37" t="s">
        <v>2</v>
      </c>
      <c r="E277" s="209">
        <v>1888.6</v>
      </c>
      <c r="F277" s="430"/>
      <c r="G277" s="38" t="s">
        <v>206</v>
      </c>
      <c r="H277" s="69" t="s">
        <v>399</v>
      </c>
    </row>
    <row r="278" spans="2:8" s="32" customFormat="1" x14ac:dyDescent="0.3">
      <c r="B278" s="27" t="s">
        <v>79</v>
      </c>
      <c r="C278" s="42" t="s">
        <v>195</v>
      </c>
      <c r="D278" s="37" t="s">
        <v>72</v>
      </c>
      <c r="E278" s="209">
        <v>7940.1</v>
      </c>
      <c r="F278" s="430"/>
      <c r="G278" s="38" t="s">
        <v>206</v>
      </c>
      <c r="H278" s="69" t="s">
        <v>390</v>
      </c>
    </row>
    <row r="279" spans="2:8" s="32" customFormat="1" ht="49.5" x14ac:dyDescent="0.3">
      <c r="B279" s="27" t="s">
        <v>79</v>
      </c>
      <c r="C279" s="42" t="s">
        <v>196</v>
      </c>
      <c r="D279" s="37" t="s">
        <v>72</v>
      </c>
      <c r="E279" s="209">
        <v>24738</v>
      </c>
      <c r="F279" s="430"/>
      <c r="G279" s="38" t="s">
        <v>206</v>
      </c>
      <c r="H279" s="69" t="s">
        <v>400</v>
      </c>
    </row>
    <row r="280" spans="2:8" s="32" customFormat="1" ht="33" x14ac:dyDescent="0.3">
      <c r="B280" s="27" t="s">
        <v>79</v>
      </c>
      <c r="C280" s="42" t="s">
        <v>197</v>
      </c>
      <c r="D280" s="37" t="s">
        <v>2</v>
      </c>
      <c r="E280" s="209">
        <v>390443.79</v>
      </c>
      <c r="F280" s="430"/>
      <c r="G280" s="38" t="s">
        <v>206</v>
      </c>
      <c r="H280" s="69" t="s">
        <v>395</v>
      </c>
    </row>
    <row r="281" spans="2:8" s="32" customFormat="1" x14ac:dyDescent="0.3">
      <c r="B281" s="27" t="s">
        <v>79</v>
      </c>
      <c r="C281" s="42" t="s">
        <v>198</v>
      </c>
      <c r="D281" s="37" t="s">
        <v>72</v>
      </c>
      <c r="E281" s="209">
        <v>5999</v>
      </c>
      <c r="F281" s="430"/>
      <c r="G281" s="38" t="s">
        <v>206</v>
      </c>
      <c r="H281" s="69" t="s">
        <v>399</v>
      </c>
    </row>
    <row r="282" spans="2:8" s="32" customFormat="1" x14ac:dyDescent="0.3">
      <c r="B282" s="27" t="s">
        <v>79</v>
      </c>
      <c r="C282" s="42" t="s">
        <v>199</v>
      </c>
      <c r="D282" s="37" t="s">
        <v>72</v>
      </c>
      <c r="E282" s="209">
        <v>3199</v>
      </c>
      <c r="F282" s="430"/>
      <c r="G282" s="38" t="s">
        <v>206</v>
      </c>
      <c r="H282" s="69" t="s">
        <v>399</v>
      </c>
    </row>
    <row r="283" spans="2:8" s="32" customFormat="1" ht="33" x14ac:dyDescent="0.3">
      <c r="B283" s="27" t="s">
        <v>79</v>
      </c>
      <c r="C283" s="42" t="s">
        <v>200</v>
      </c>
      <c r="D283" s="37" t="s">
        <v>72</v>
      </c>
      <c r="E283" s="209">
        <v>1409.04</v>
      </c>
      <c r="F283" s="430"/>
      <c r="G283" s="38" t="s">
        <v>206</v>
      </c>
      <c r="H283" s="69" t="s">
        <v>399</v>
      </c>
    </row>
    <row r="284" spans="2:8" s="32" customFormat="1" ht="33" x14ac:dyDescent="0.3">
      <c r="B284" s="27" t="s">
        <v>79</v>
      </c>
      <c r="C284" s="42" t="s">
        <v>200</v>
      </c>
      <c r="D284" s="37" t="s">
        <v>72</v>
      </c>
      <c r="E284" s="209">
        <v>1409.04</v>
      </c>
      <c r="F284" s="430"/>
      <c r="G284" s="38" t="s">
        <v>206</v>
      </c>
      <c r="H284" s="69" t="s">
        <v>399</v>
      </c>
    </row>
    <row r="285" spans="2:8" s="32" customFormat="1" ht="33" x14ac:dyDescent="0.3">
      <c r="B285" s="27" t="s">
        <v>79</v>
      </c>
      <c r="C285" s="42" t="s">
        <v>200</v>
      </c>
      <c r="D285" s="37" t="s">
        <v>72</v>
      </c>
      <c r="E285" s="209">
        <v>1409.04</v>
      </c>
      <c r="F285" s="430"/>
      <c r="G285" s="38" t="s">
        <v>206</v>
      </c>
      <c r="H285" s="69" t="s">
        <v>399</v>
      </c>
    </row>
    <row r="286" spans="2:8" s="32" customFormat="1" ht="33" x14ac:dyDescent="0.3">
      <c r="B286" s="27" t="s">
        <v>79</v>
      </c>
      <c r="C286" s="42" t="s">
        <v>200</v>
      </c>
      <c r="D286" s="37" t="s">
        <v>72</v>
      </c>
      <c r="E286" s="209">
        <v>1409.04</v>
      </c>
      <c r="F286" s="430"/>
      <c r="G286" s="38" t="s">
        <v>206</v>
      </c>
      <c r="H286" s="69" t="s">
        <v>399</v>
      </c>
    </row>
    <row r="287" spans="2:8" s="32" customFormat="1" ht="33" x14ac:dyDescent="0.3">
      <c r="B287" s="27" t="s">
        <v>79</v>
      </c>
      <c r="C287" s="42" t="s">
        <v>201</v>
      </c>
      <c r="D287" s="37" t="s">
        <v>72</v>
      </c>
      <c r="E287" s="209">
        <v>3999</v>
      </c>
      <c r="F287" s="430"/>
      <c r="G287" s="38" t="s">
        <v>206</v>
      </c>
      <c r="H287" s="69" t="s">
        <v>399</v>
      </c>
    </row>
    <row r="288" spans="2:8" s="32" customFormat="1" x14ac:dyDescent="0.3">
      <c r="B288" s="27" t="s">
        <v>79</v>
      </c>
      <c r="C288" s="42" t="s">
        <v>202</v>
      </c>
      <c r="D288" s="37" t="s">
        <v>72</v>
      </c>
      <c r="E288" s="209">
        <v>176825.39</v>
      </c>
      <c r="F288" s="430"/>
      <c r="G288" s="38" t="s">
        <v>206</v>
      </c>
      <c r="H288" s="69" t="s">
        <v>387</v>
      </c>
    </row>
    <row r="289" spans="2:8" s="32" customFormat="1" x14ac:dyDescent="0.3">
      <c r="B289" s="27" t="s">
        <v>79</v>
      </c>
      <c r="C289" s="42" t="s">
        <v>202</v>
      </c>
      <c r="D289" s="37" t="s">
        <v>72</v>
      </c>
      <c r="E289" s="209">
        <v>60000</v>
      </c>
      <c r="F289" s="430"/>
      <c r="G289" s="38" t="s">
        <v>206</v>
      </c>
      <c r="H289" s="69" t="s">
        <v>385</v>
      </c>
    </row>
    <row r="290" spans="2:8" s="32" customFormat="1" x14ac:dyDescent="0.3">
      <c r="B290" s="27" t="s">
        <v>79</v>
      </c>
      <c r="C290" s="42" t="s">
        <v>203</v>
      </c>
      <c r="D290" s="37" t="s">
        <v>72</v>
      </c>
      <c r="E290" s="209">
        <v>1764.6</v>
      </c>
      <c r="F290" s="430"/>
      <c r="G290" s="38" t="s">
        <v>206</v>
      </c>
      <c r="H290" s="69" t="s">
        <v>381</v>
      </c>
    </row>
    <row r="291" spans="2:8" s="32" customFormat="1" ht="33" x14ac:dyDescent="0.3">
      <c r="B291" s="27" t="s">
        <v>79</v>
      </c>
      <c r="C291" s="42" t="s">
        <v>204</v>
      </c>
      <c r="D291" s="37" t="s">
        <v>1</v>
      </c>
      <c r="E291" s="209">
        <v>1975.2</v>
      </c>
      <c r="F291" s="430"/>
      <c r="G291" s="38" t="s">
        <v>206</v>
      </c>
      <c r="H291" s="69" t="s">
        <v>381</v>
      </c>
    </row>
    <row r="292" spans="2:8" s="32" customFormat="1" ht="33" x14ac:dyDescent="0.3">
      <c r="B292" s="27" t="s">
        <v>79</v>
      </c>
      <c r="C292" s="42" t="s">
        <v>205</v>
      </c>
      <c r="D292" s="37" t="s">
        <v>2</v>
      </c>
      <c r="E292" s="209">
        <v>112860</v>
      </c>
      <c r="F292" s="430"/>
      <c r="G292" s="38" t="s">
        <v>206</v>
      </c>
      <c r="H292" s="69" t="s">
        <v>401</v>
      </c>
    </row>
    <row r="293" spans="2:8" s="32" customFormat="1" x14ac:dyDescent="0.3">
      <c r="B293" s="27"/>
      <c r="C293" s="42"/>
      <c r="D293" s="37"/>
      <c r="E293" s="209"/>
      <c r="F293" s="430"/>
      <c r="G293" s="25"/>
      <c r="H293" s="69"/>
    </row>
    <row r="294" spans="2:8" s="32" customFormat="1" x14ac:dyDescent="0.3">
      <c r="B294" s="27"/>
      <c r="C294" s="42"/>
      <c r="D294" s="37"/>
      <c r="E294" s="209"/>
      <c r="F294" s="430">
        <f>SUM(E36:E292)</f>
        <v>17252257.259999983</v>
      </c>
      <c r="G294" s="25"/>
      <c r="H294" s="69"/>
    </row>
    <row r="295" spans="2:8" s="32" customFormat="1" x14ac:dyDescent="0.3">
      <c r="B295" s="27"/>
      <c r="C295" s="42"/>
      <c r="D295" s="37"/>
      <c r="E295" s="209"/>
      <c r="F295" s="430"/>
      <c r="G295" s="25"/>
      <c r="H295" s="69"/>
    </row>
    <row r="296" spans="2:8" s="32" customFormat="1" x14ac:dyDescent="0.3">
      <c r="B296" s="27" t="s">
        <v>474</v>
      </c>
      <c r="C296" s="42" t="s">
        <v>463</v>
      </c>
      <c r="D296" s="37" t="s">
        <v>475</v>
      </c>
      <c r="E296" s="209">
        <v>34040.400000000001</v>
      </c>
      <c r="F296" s="430"/>
      <c r="G296" s="25" t="s">
        <v>479</v>
      </c>
      <c r="H296" s="69"/>
    </row>
    <row r="297" spans="2:8" s="32" customFormat="1" x14ac:dyDescent="0.3">
      <c r="B297" s="27" t="s">
        <v>474</v>
      </c>
      <c r="C297" s="42" t="s">
        <v>460</v>
      </c>
      <c r="D297" s="37" t="s">
        <v>476</v>
      </c>
      <c r="E297" s="209">
        <v>34387.279999999999</v>
      </c>
      <c r="F297" s="430"/>
      <c r="G297" s="25" t="s">
        <v>479</v>
      </c>
      <c r="H297" s="69"/>
    </row>
    <row r="298" spans="2:8" s="32" customFormat="1" x14ac:dyDescent="0.3">
      <c r="B298" s="27" t="s">
        <v>474</v>
      </c>
      <c r="C298" s="42" t="s">
        <v>437</v>
      </c>
      <c r="D298" s="37" t="s">
        <v>475</v>
      </c>
      <c r="E298" s="209">
        <v>1249</v>
      </c>
      <c r="F298" s="430"/>
      <c r="G298" s="25" t="s">
        <v>479</v>
      </c>
      <c r="H298" s="69"/>
    </row>
    <row r="299" spans="2:8" s="32" customFormat="1" x14ac:dyDescent="0.3">
      <c r="B299" s="27" t="s">
        <v>474</v>
      </c>
      <c r="C299" s="42" t="s">
        <v>102</v>
      </c>
      <c r="D299" s="37" t="s">
        <v>475</v>
      </c>
      <c r="E299" s="209">
        <v>7113</v>
      </c>
      <c r="F299" s="430"/>
      <c r="G299" s="25" t="s">
        <v>479</v>
      </c>
      <c r="H299" s="69"/>
    </row>
    <row r="300" spans="2:8" s="32" customFormat="1" x14ac:dyDescent="0.3">
      <c r="B300" s="27" t="s">
        <v>474</v>
      </c>
      <c r="C300" s="42" t="s">
        <v>102</v>
      </c>
      <c r="D300" s="37" t="s">
        <v>475</v>
      </c>
      <c r="E300" s="209">
        <v>7113</v>
      </c>
      <c r="F300" s="430"/>
      <c r="G300" s="25" t="s">
        <v>479</v>
      </c>
      <c r="H300" s="69"/>
    </row>
    <row r="301" spans="2:8" s="32" customFormat="1" x14ac:dyDescent="0.3">
      <c r="B301" s="27" t="s">
        <v>474</v>
      </c>
      <c r="C301" s="42" t="s">
        <v>102</v>
      </c>
      <c r="D301" s="37" t="s">
        <v>475</v>
      </c>
      <c r="E301" s="209">
        <v>7113</v>
      </c>
      <c r="F301" s="430"/>
      <c r="G301" s="25" t="s">
        <v>479</v>
      </c>
      <c r="H301" s="69"/>
    </row>
    <row r="302" spans="2:8" s="32" customFormat="1" x14ac:dyDescent="0.3">
      <c r="B302" s="27" t="s">
        <v>474</v>
      </c>
      <c r="C302" s="42" t="s">
        <v>102</v>
      </c>
      <c r="D302" s="37" t="s">
        <v>475</v>
      </c>
      <c r="E302" s="209">
        <v>7113</v>
      </c>
      <c r="F302" s="430"/>
      <c r="G302" s="25" t="s">
        <v>479</v>
      </c>
      <c r="H302" s="69"/>
    </row>
    <row r="303" spans="2:8" s="32" customFormat="1" x14ac:dyDescent="0.3">
      <c r="B303" s="27" t="s">
        <v>474</v>
      </c>
      <c r="C303" s="42" t="s">
        <v>477</v>
      </c>
      <c r="D303" s="37" t="s">
        <v>475</v>
      </c>
      <c r="E303" s="209">
        <v>3799</v>
      </c>
      <c r="F303" s="430"/>
      <c r="G303" s="25" t="s">
        <v>479</v>
      </c>
      <c r="H303" s="69"/>
    </row>
    <row r="304" spans="2:8" s="32" customFormat="1" x14ac:dyDescent="0.3">
      <c r="B304" s="27" t="s">
        <v>474</v>
      </c>
      <c r="C304" s="42" t="s">
        <v>467</v>
      </c>
      <c r="D304" s="37" t="s">
        <v>476</v>
      </c>
      <c r="E304" s="209">
        <v>110000</v>
      </c>
      <c r="F304" s="430"/>
      <c r="G304" s="25" t="s">
        <v>480</v>
      </c>
      <c r="H304" s="69"/>
    </row>
    <row r="305" spans="2:8" s="32" customFormat="1" x14ac:dyDescent="0.3">
      <c r="B305" s="27" t="s">
        <v>474</v>
      </c>
      <c r="C305" s="42" t="s">
        <v>466</v>
      </c>
      <c r="D305" s="37" t="s">
        <v>476</v>
      </c>
      <c r="E305" s="209">
        <v>200000</v>
      </c>
      <c r="F305" s="430"/>
      <c r="G305" s="25" t="s">
        <v>481</v>
      </c>
      <c r="H305" s="69"/>
    </row>
    <row r="306" spans="2:8" s="32" customFormat="1" x14ac:dyDescent="0.3">
      <c r="B306" s="27" t="s">
        <v>474</v>
      </c>
      <c r="C306" s="42" t="s">
        <v>469</v>
      </c>
      <c r="D306" s="37" t="s">
        <v>476</v>
      </c>
      <c r="E306" s="209">
        <v>27484.99</v>
      </c>
      <c r="F306" s="430"/>
      <c r="G306" s="25" t="s">
        <v>482</v>
      </c>
      <c r="H306" s="69"/>
    </row>
    <row r="307" spans="2:8" s="32" customFormat="1" x14ac:dyDescent="0.3">
      <c r="B307" s="27" t="s">
        <v>474</v>
      </c>
      <c r="C307" s="42" t="s">
        <v>461</v>
      </c>
      <c r="D307" s="37" t="s">
        <v>476</v>
      </c>
      <c r="E307" s="209">
        <v>27484.99</v>
      </c>
      <c r="F307" s="430"/>
      <c r="G307" s="25" t="s">
        <v>482</v>
      </c>
      <c r="H307" s="69"/>
    </row>
    <row r="308" spans="2:8" s="32" customFormat="1" x14ac:dyDescent="0.3">
      <c r="B308" s="27" t="s">
        <v>474</v>
      </c>
      <c r="C308" s="42" t="s">
        <v>464</v>
      </c>
      <c r="D308" s="37" t="s">
        <v>476</v>
      </c>
      <c r="E308" s="209">
        <v>402490.09</v>
      </c>
      <c r="F308" s="430"/>
      <c r="G308" s="25" t="s">
        <v>479</v>
      </c>
      <c r="H308" s="69"/>
    </row>
    <row r="309" spans="2:8" s="32" customFormat="1" x14ac:dyDescent="0.3">
      <c r="B309" s="27" t="s">
        <v>474</v>
      </c>
      <c r="C309" s="42" t="s">
        <v>468</v>
      </c>
      <c r="D309" s="37" t="s">
        <v>476</v>
      </c>
      <c r="E309" s="209">
        <v>29952.93</v>
      </c>
      <c r="F309" s="430"/>
      <c r="G309" s="25" t="s">
        <v>479</v>
      </c>
      <c r="H309" s="69"/>
    </row>
    <row r="310" spans="2:8" s="32" customFormat="1" x14ac:dyDescent="0.3">
      <c r="B310" s="27" t="s">
        <v>474</v>
      </c>
      <c r="C310" s="42" t="s">
        <v>468</v>
      </c>
      <c r="D310" s="37" t="s">
        <v>476</v>
      </c>
      <c r="E310" s="209">
        <v>31616.98</v>
      </c>
      <c r="F310" s="430"/>
      <c r="G310" s="25" t="s">
        <v>479</v>
      </c>
      <c r="H310" s="69"/>
    </row>
    <row r="311" spans="2:8" s="32" customFormat="1" x14ac:dyDescent="0.3">
      <c r="B311" s="27" t="s">
        <v>474</v>
      </c>
      <c r="C311" s="42" t="s">
        <v>468</v>
      </c>
      <c r="D311" s="37" t="s">
        <v>476</v>
      </c>
      <c r="E311" s="209">
        <v>29952.93</v>
      </c>
      <c r="F311" s="430"/>
      <c r="G311" s="25" t="s">
        <v>479</v>
      </c>
      <c r="H311" s="69"/>
    </row>
    <row r="312" spans="2:8" s="32" customFormat="1" x14ac:dyDescent="0.3">
      <c r="B312" s="27" t="s">
        <v>474</v>
      </c>
      <c r="C312" s="42" t="s">
        <v>468</v>
      </c>
      <c r="D312" s="37" t="s">
        <v>476</v>
      </c>
      <c r="E312" s="209">
        <v>31616.98</v>
      </c>
      <c r="F312" s="430"/>
      <c r="G312" s="25" t="s">
        <v>479</v>
      </c>
      <c r="H312" s="69"/>
    </row>
    <row r="313" spans="2:8" s="32" customFormat="1" x14ac:dyDescent="0.3">
      <c r="B313" s="27" t="s">
        <v>474</v>
      </c>
      <c r="C313" s="42" t="s">
        <v>464</v>
      </c>
      <c r="D313" s="37" t="s">
        <v>476</v>
      </c>
      <c r="E313" s="209">
        <v>402490.09</v>
      </c>
      <c r="F313" s="430"/>
      <c r="G313" s="25" t="s">
        <v>479</v>
      </c>
      <c r="H313" s="69"/>
    </row>
    <row r="314" spans="2:8" s="32" customFormat="1" x14ac:dyDescent="0.3">
      <c r="B314" s="27" t="s">
        <v>474</v>
      </c>
      <c r="C314" s="42" t="s">
        <v>465</v>
      </c>
      <c r="D314" s="37" t="s">
        <v>476</v>
      </c>
      <c r="E314" s="209">
        <v>285939.5</v>
      </c>
      <c r="F314" s="430"/>
      <c r="G314" s="25" t="s">
        <v>479</v>
      </c>
      <c r="H314" s="69"/>
    </row>
    <row r="315" spans="2:8" s="32" customFormat="1" x14ac:dyDescent="0.3">
      <c r="B315" s="27" t="s">
        <v>474</v>
      </c>
      <c r="C315" s="42" t="s">
        <v>465</v>
      </c>
      <c r="D315" s="37" t="s">
        <v>476</v>
      </c>
      <c r="E315" s="209">
        <v>285939.5</v>
      </c>
      <c r="F315" s="430"/>
      <c r="G315" s="25" t="s">
        <v>479</v>
      </c>
      <c r="H315" s="69"/>
    </row>
    <row r="316" spans="2:8" s="32" customFormat="1" x14ac:dyDescent="0.3">
      <c r="B316" s="27" t="s">
        <v>474</v>
      </c>
      <c r="C316" s="42" t="s">
        <v>478</v>
      </c>
      <c r="D316" s="37" t="s">
        <v>476</v>
      </c>
      <c r="E316" s="209">
        <v>1676.06</v>
      </c>
      <c r="F316" s="430"/>
      <c r="G316" s="25" t="s">
        <v>479</v>
      </c>
      <c r="H316" s="69"/>
    </row>
    <row r="317" spans="2:8" s="32" customFormat="1" x14ac:dyDescent="0.3">
      <c r="B317" s="27" t="s">
        <v>474</v>
      </c>
      <c r="C317" s="42" t="s">
        <v>102</v>
      </c>
      <c r="D317" s="37" t="s">
        <v>475</v>
      </c>
      <c r="E317" s="209">
        <v>4363</v>
      </c>
      <c r="F317" s="430"/>
      <c r="G317" s="25" t="s">
        <v>483</v>
      </c>
      <c r="H317" s="69"/>
    </row>
    <row r="318" spans="2:8" s="32" customFormat="1" x14ac:dyDescent="0.3">
      <c r="B318" s="27" t="s">
        <v>474</v>
      </c>
      <c r="C318" s="42" t="s">
        <v>102</v>
      </c>
      <c r="D318" s="37" t="s">
        <v>475</v>
      </c>
      <c r="E318" s="209">
        <v>4363</v>
      </c>
      <c r="F318" s="430"/>
      <c r="G318" s="25" t="s">
        <v>483</v>
      </c>
      <c r="H318" s="69"/>
    </row>
    <row r="319" spans="2:8" s="32" customFormat="1" x14ac:dyDescent="0.3">
      <c r="B319" s="27" t="s">
        <v>474</v>
      </c>
      <c r="C319" s="42" t="s">
        <v>102</v>
      </c>
      <c r="D319" s="37" t="s">
        <v>475</v>
      </c>
      <c r="E319" s="209">
        <v>4363</v>
      </c>
      <c r="F319" s="430"/>
      <c r="G319" s="25" t="s">
        <v>483</v>
      </c>
      <c r="H319" s="69"/>
    </row>
    <row r="320" spans="2:8" s="32" customFormat="1" x14ac:dyDescent="0.3">
      <c r="B320" s="27" t="s">
        <v>474</v>
      </c>
      <c r="C320" s="42" t="s">
        <v>102</v>
      </c>
      <c r="D320" s="37" t="s">
        <v>475</v>
      </c>
      <c r="E320" s="209">
        <v>4363</v>
      </c>
      <c r="F320" s="430"/>
      <c r="G320" s="25" t="s">
        <v>483</v>
      </c>
      <c r="H320" s="69"/>
    </row>
    <row r="321" spans="2:8" s="32" customFormat="1" x14ac:dyDescent="0.3">
      <c r="B321" s="27" t="s">
        <v>474</v>
      </c>
      <c r="C321" s="42" t="s">
        <v>102</v>
      </c>
      <c r="D321" s="37" t="s">
        <v>475</v>
      </c>
      <c r="E321" s="209">
        <v>4363</v>
      </c>
      <c r="F321" s="430"/>
      <c r="G321" s="25" t="s">
        <v>483</v>
      </c>
      <c r="H321" s="69"/>
    </row>
    <row r="322" spans="2:8" s="32" customFormat="1" x14ac:dyDescent="0.3">
      <c r="B322" s="27" t="s">
        <v>474</v>
      </c>
      <c r="C322" s="42" t="s">
        <v>441</v>
      </c>
      <c r="D322" s="37" t="s">
        <v>475</v>
      </c>
      <c r="E322" s="209">
        <v>900</v>
      </c>
      <c r="F322" s="430"/>
      <c r="G322" s="25" t="s">
        <v>484</v>
      </c>
      <c r="H322" s="69"/>
    </row>
    <row r="323" spans="2:8" s="32" customFormat="1" x14ac:dyDescent="0.3">
      <c r="B323" s="27" t="s">
        <v>474</v>
      </c>
      <c r="C323" s="42" t="s">
        <v>441</v>
      </c>
      <c r="D323" s="37" t="s">
        <v>475</v>
      </c>
      <c r="E323" s="209">
        <v>900</v>
      </c>
      <c r="F323" s="430"/>
      <c r="G323" s="25" t="s">
        <v>484</v>
      </c>
      <c r="H323" s="69"/>
    </row>
    <row r="324" spans="2:8" s="32" customFormat="1" x14ac:dyDescent="0.3">
      <c r="B324" s="27" t="s">
        <v>474</v>
      </c>
      <c r="C324" s="42" t="s">
        <v>441</v>
      </c>
      <c r="D324" s="37" t="s">
        <v>475</v>
      </c>
      <c r="E324" s="209">
        <v>900</v>
      </c>
      <c r="F324" s="430"/>
      <c r="G324" s="25" t="s">
        <v>484</v>
      </c>
      <c r="H324" s="69"/>
    </row>
    <row r="325" spans="2:8" s="32" customFormat="1" x14ac:dyDescent="0.3">
      <c r="B325" s="27" t="s">
        <v>474</v>
      </c>
      <c r="C325" s="42" t="s">
        <v>441</v>
      </c>
      <c r="D325" s="37" t="s">
        <v>475</v>
      </c>
      <c r="E325" s="209">
        <v>900</v>
      </c>
      <c r="F325" s="430"/>
      <c r="G325" s="25" t="s">
        <v>484</v>
      </c>
      <c r="H325" s="69"/>
    </row>
    <row r="326" spans="2:8" s="32" customFormat="1" x14ac:dyDescent="0.3">
      <c r="B326" s="27" t="s">
        <v>474</v>
      </c>
      <c r="C326" s="42" t="s">
        <v>441</v>
      </c>
      <c r="D326" s="37" t="s">
        <v>475</v>
      </c>
      <c r="E326" s="209">
        <v>900</v>
      </c>
      <c r="F326" s="430"/>
      <c r="G326" s="25" t="s">
        <v>484</v>
      </c>
      <c r="H326" s="69"/>
    </row>
    <row r="327" spans="2:8" s="32" customFormat="1" x14ac:dyDescent="0.3">
      <c r="B327" s="27" t="s">
        <v>474</v>
      </c>
      <c r="C327" s="42" t="s">
        <v>441</v>
      </c>
      <c r="D327" s="37" t="s">
        <v>475</v>
      </c>
      <c r="E327" s="209">
        <v>900</v>
      </c>
      <c r="F327" s="430"/>
      <c r="G327" s="25" t="s">
        <v>484</v>
      </c>
      <c r="H327" s="69"/>
    </row>
    <row r="328" spans="2:8" s="32" customFormat="1" x14ac:dyDescent="0.3">
      <c r="B328" s="27" t="s">
        <v>474</v>
      </c>
      <c r="C328" s="42" t="s">
        <v>441</v>
      </c>
      <c r="D328" s="37" t="s">
        <v>475</v>
      </c>
      <c r="E328" s="209">
        <v>900</v>
      </c>
      <c r="F328" s="430"/>
      <c r="G328" s="25" t="s">
        <v>484</v>
      </c>
      <c r="H328" s="69"/>
    </row>
    <row r="329" spans="2:8" s="32" customFormat="1" x14ac:dyDescent="0.3">
      <c r="B329" s="27" t="s">
        <v>474</v>
      </c>
      <c r="C329" s="42" t="s">
        <v>441</v>
      </c>
      <c r="D329" s="37" t="s">
        <v>475</v>
      </c>
      <c r="E329" s="209">
        <v>900</v>
      </c>
      <c r="F329" s="430"/>
      <c r="G329" s="25" t="s">
        <v>484</v>
      </c>
      <c r="H329" s="69"/>
    </row>
    <row r="330" spans="2:8" s="32" customFormat="1" x14ac:dyDescent="0.3">
      <c r="B330" s="27" t="s">
        <v>474</v>
      </c>
      <c r="C330" s="42" t="s">
        <v>441</v>
      </c>
      <c r="D330" s="37" t="s">
        <v>475</v>
      </c>
      <c r="E330" s="209">
        <v>900</v>
      </c>
      <c r="F330" s="430"/>
      <c r="G330" s="25" t="s">
        <v>484</v>
      </c>
      <c r="H330" s="69"/>
    </row>
    <row r="331" spans="2:8" s="32" customFormat="1" x14ac:dyDescent="0.3">
      <c r="B331" s="27" t="s">
        <v>474</v>
      </c>
      <c r="C331" s="42" t="s">
        <v>441</v>
      </c>
      <c r="D331" s="37" t="s">
        <v>475</v>
      </c>
      <c r="E331" s="209">
        <v>900</v>
      </c>
      <c r="F331" s="430"/>
      <c r="G331" s="25" t="s">
        <v>484</v>
      </c>
      <c r="H331" s="69"/>
    </row>
    <row r="332" spans="2:8" s="32" customFormat="1" x14ac:dyDescent="0.3">
      <c r="B332" s="27" t="s">
        <v>474</v>
      </c>
      <c r="C332" s="42" t="s">
        <v>441</v>
      </c>
      <c r="D332" s="37" t="s">
        <v>475</v>
      </c>
      <c r="E332" s="209">
        <v>900</v>
      </c>
      <c r="F332" s="430"/>
      <c r="G332" s="25" t="s">
        <v>484</v>
      </c>
      <c r="H332" s="69"/>
    </row>
    <row r="333" spans="2:8" s="32" customFormat="1" x14ac:dyDescent="0.3">
      <c r="B333" s="27" t="s">
        <v>474</v>
      </c>
      <c r="C333" s="42" t="s">
        <v>441</v>
      </c>
      <c r="D333" s="37" t="s">
        <v>475</v>
      </c>
      <c r="E333" s="209">
        <v>900</v>
      </c>
      <c r="F333" s="430"/>
      <c r="G333" s="25" t="s">
        <v>484</v>
      </c>
      <c r="H333" s="69"/>
    </row>
    <row r="334" spans="2:8" s="32" customFormat="1" x14ac:dyDescent="0.3">
      <c r="B334" s="27" t="s">
        <v>474</v>
      </c>
      <c r="C334" s="42" t="s">
        <v>441</v>
      </c>
      <c r="D334" s="37" t="s">
        <v>475</v>
      </c>
      <c r="E334" s="209">
        <v>900</v>
      </c>
      <c r="F334" s="430"/>
      <c r="G334" s="25" t="s">
        <v>484</v>
      </c>
      <c r="H334" s="69"/>
    </row>
    <row r="335" spans="2:8" s="32" customFormat="1" x14ac:dyDescent="0.3">
      <c r="B335" s="27" t="s">
        <v>474</v>
      </c>
      <c r="C335" s="42" t="s">
        <v>441</v>
      </c>
      <c r="D335" s="37" t="s">
        <v>475</v>
      </c>
      <c r="E335" s="209">
        <v>900</v>
      </c>
      <c r="F335" s="430"/>
      <c r="G335" s="25" t="s">
        <v>484</v>
      </c>
      <c r="H335" s="69"/>
    </row>
    <row r="336" spans="2:8" s="32" customFormat="1" x14ac:dyDescent="0.3">
      <c r="B336" s="27" t="s">
        <v>474</v>
      </c>
      <c r="C336" s="42" t="s">
        <v>441</v>
      </c>
      <c r="D336" s="37" t="s">
        <v>475</v>
      </c>
      <c r="E336" s="209">
        <v>900</v>
      </c>
      <c r="F336" s="430"/>
      <c r="G336" s="25" t="s">
        <v>484</v>
      </c>
      <c r="H336" s="69"/>
    </row>
    <row r="337" spans="2:8" s="32" customFormat="1" x14ac:dyDescent="0.3">
      <c r="B337" s="27" t="s">
        <v>474</v>
      </c>
      <c r="C337" s="42" t="s">
        <v>448</v>
      </c>
      <c r="D337" s="37" t="s">
        <v>476</v>
      </c>
      <c r="E337" s="209">
        <v>3000</v>
      </c>
      <c r="F337" s="430"/>
      <c r="G337" s="25" t="s">
        <v>485</v>
      </c>
      <c r="H337" s="69"/>
    </row>
    <row r="338" spans="2:8" s="32" customFormat="1" x14ac:dyDescent="0.3">
      <c r="B338" s="27" t="s">
        <v>474</v>
      </c>
      <c r="C338" s="42" t="s">
        <v>449</v>
      </c>
      <c r="D338" s="37" t="s">
        <v>476</v>
      </c>
      <c r="E338" s="209">
        <v>3000</v>
      </c>
      <c r="F338" s="430"/>
      <c r="G338" s="25"/>
      <c r="H338" s="69"/>
    </row>
    <row r="339" spans="2:8" s="32" customFormat="1" x14ac:dyDescent="0.3">
      <c r="B339" s="27" t="s">
        <v>474</v>
      </c>
      <c r="C339" s="42" t="s">
        <v>437</v>
      </c>
      <c r="D339" s="37" t="s">
        <v>475</v>
      </c>
      <c r="E339" s="209">
        <v>1000</v>
      </c>
      <c r="F339" s="430"/>
      <c r="G339" s="25" t="s">
        <v>486</v>
      </c>
      <c r="H339" s="69"/>
    </row>
    <row r="340" spans="2:8" s="32" customFormat="1" x14ac:dyDescent="0.3">
      <c r="B340" s="27" t="s">
        <v>474</v>
      </c>
      <c r="C340" s="42" t="s">
        <v>102</v>
      </c>
      <c r="D340" s="37" t="s">
        <v>475</v>
      </c>
      <c r="E340" s="209">
        <v>3000</v>
      </c>
      <c r="F340" s="430"/>
      <c r="G340" s="25" t="s">
        <v>487</v>
      </c>
      <c r="H340" s="69"/>
    </row>
    <row r="341" spans="2:8" s="32" customFormat="1" x14ac:dyDescent="0.3">
      <c r="B341" s="27" t="s">
        <v>474</v>
      </c>
      <c r="C341" s="42" t="s">
        <v>454</v>
      </c>
      <c r="D341" s="37" t="s">
        <v>476</v>
      </c>
      <c r="E341" s="209">
        <v>3500</v>
      </c>
      <c r="F341" s="430"/>
      <c r="G341" s="25" t="s">
        <v>488</v>
      </c>
      <c r="H341" s="69"/>
    </row>
    <row r="342" spans="2:8" s="32" customFormat="1" x14ac:dyDescent="0.3">
      <c r="B342" s="27" t="s">
        <v>474</v>
      </c>
      <c r="C342" s="42" t="s">
        <v>454</v>
      </c>
      <c r="D342" s="37" t="s">
        <v>476</v>
      </c>
      <c r="E342" s="209">
        <v>3500</v>
      </c>
      <c r="F342" s="430"/>
      <c r="G342" s="25" t="s">
        <v>488</v>
      </c>
      <c r="H342" s="69"/>
    </row>
    <row r="343" spans="2:8" s="32" customFormat="1" x14ac:dyDescent="0.3">
      <c r="B343" s="27" t="s">
        <v>474</v>
      </c>
      <c r="C343" s="42" t="s">
        <v>454</v>
      </c>
      <c r="D343" s="37" t="s">
        <v>476</v>
      </c>
      <c r="E343" s="209">
        <v>1200</v>
      </c>
      <c r="F343" s="430"/>
      <c r="G343" s="25" t="s">
        <v>488</v>
      </c>
      <c r="H343" s="69"/>
    </row>
    <row r="344" spans="2:8" s="32" customFormat="1" x14ac:dyDescent="0.3">
      <c r="B344" s="27" t="s">
        <v>474</v>
      </c>
      <c r="C344" s="42" t="s">
        <v>457</v>
      </c>
      <c r="D344" s="37" t="s">
        <v>476</v>
      </c>
      <c r="E344" s="209">
        <v>304300.03999999998</v>
      </c>
      <c r="F344" s="430"/>
      <c r="G344" s="25" t="s">
        <v>479</v>
      </c>
      <c r="H344" s="69"/>
    </row>
    <row r="345" spans="2:8" s="32" customFormat="1" x14ac:dyDescent="0.3">
      <c r="B345" s="27" t="s">
        <v>474</v>
      </c>
      <c r="C345" s="42" t="s">
        <v>102</v>
      </c>
      <c r="D345" s="37" t="s">
        <v>475</v>
      </c>
      <c r="E345" s="209">
        <v>6563</v>
      </c>
      <c r="F345" s="430"/>
      <c r="G345" s="25" t="s">
        <v>479</v>
      </c>
      <c r="H345" s="69"/>
    </row>
    <row r="346" spans="2:8" s="32" customFormat="1" x14ac:dyDescent="0.3">
      <c r="B346" s="27" t="s">
        <v>474</v>
      </c>
      <c r="C346" s="42" t="s">
        <v>446</v>
      </c>
      <c r="D346" s="37" t="s">
        <v>475</v>
      </c>
      <c r="E346" s="209">
        <v>1320</v>
      </c>
      <c r="F346" s="430"/>
      <c r="G346" s="25" t="s">
        <v>479</v>
      </c>
      <c r="H346" s="69"/>
    </row>
    <row r="347" spans="2:8" s="32" customFormat="1" x14ac:dyDescent="0.3">
      <c r="B347" s="27" t="s">
        <v>474</v>
      </c>
      <c r="C347" s="42" t="s">
        <v>446</v>
      </c>
      <c r="D347" s="37" t="s">
        <v>475</v>
      </c>
      <c r="E347" s="209">
        <v>1320</v>
      </c>
      <c r="F347" s="430"/>
      <c r="G347" s="25" t="s">
        <v>479</v>
      </c>
      <c r="H347" s="69"/>
    </row>
    <row r="348" spans="2:8" s="32" customFormat="1" x14ac:dyDescent="0.3">
      <c r="B348" s="27" t="s">
        <v>474</v>
      </c>
      <c r="C348" s="42" t="s">
        <v>446</v>
      </c>
      <c r="D348" s="37" t="s">
        <v>475</v>
      </c>
      <c r="E348" s="209">
        <v>1320</v>
      </c>
      <c r="F348" s="430"/>
      <c r="G348" s="25" t="s">
        <v>479</v>
      </c>
      <c r="H348" s="69"/>
    </row>
    <row r="349" spans="2:8" s="32" customFormat="1" x14ac:dyDescent="0.3">
      <c r="B349" s="27" t="s">
        <v>474</v>
      </c>
      <c r="C349" s="42" t="s">
        <v>446</v>
      </c>
      <c r="D349" s="37" t="s">
        <v>475</v>
      </c>
      <c r="E349" s="209">
        <v>1320</v>
      </c>
      <c r="F349" s="430"/>
      <c r="G349" s="25" t="s">
        <v>479</v>
      </c>
      <c r="H349" s="69"/>
    </row>
    <row r="350" spans="2:8" s="32" customFormat="1" x14ac:dyDescent="0.3">
      <c r="B350" s="27" t="s">
        <v>474</v>
      </c>
      <c r="C350" s="42" t="s">
        <v>446</v>
      </c>
      <c r="D350" s="37" t="s">
        <v>475</v>
      </c>
      <c r="E350" s="209">
        <v>1320</v>
      </c>
      <c r="F350" s="430"/>
      <c r="G350" s="25" t="s">
        <v>479</v>
      </c>
      <c r="H350" s="69"/>
    </row>
    <row r="351" spans="2:8" s="32" customFormat="1" x14ac:dyDescent="0.3">
      <c r="B351" s="27" t="s">
        <v>474</v>
      </c>
      <c r="C351" s="42" t="s">
        <v>446</v>
      </c>
      <c r="D351" s="37" t="s">
        <v>475</v>
      </c>
      <c r="E351" s="209">
        <v>1320</v>
      </c>
      <c r="F351" s="430"/>
      <c r="G351" s="25" t="s">
        <v>479</v>
      </c>
      <c r="H351" s="69"/>
    </row>
    <row r="352" spans="2:8" s="32" customFormat="1" x14ac:dyDescent="0.3">
      <c r="B352" s="27" t="s">
        <v>474</v>
      </c>
      <c r="C352" s="42" t="s">
        <v>446</v>
      </c>
      <c r="D352" s="37" t="s">
        <v>475</v>
      </c>
      <c r="E352" s="209">
        <v>1320</v>
      </c>
      <c r="F352" s="430"/>
      <c r="G352" s="25" t="s">
        <v>479</v>
      </c>
      <c r="H352" s="69"/>
    </row>
    <row r="353" spans="2:8" s="32" customFormat="1" x14ac:dyDescent="0.3">
      <c r="B353" s="27" t="s">
        <v>474</v>
      </c>
      <c r="C353" s="42" t="s">
        <v>447</v>
      </c>
      <c r="D353" s="37" t="s">
        <v>475</v>
      </c>
      <c r="E353" s="209">
        <v>2245</v>
      </c>
      <c r="F353" s="430"/>
      <c r="G353" s="25" t="s">
        <v>479</v>
      </c>
      <c r="H353" s="69"/>
    </row>
    <row r="354" spans="2:8" s="32" customFormat="1" x14ac:dyDescent="0.3">
      <c r="B354" s="27" t="s">
        <v>474</v>
      </c>
      <c r="C354" s="42" t="s">
        <v>447</v>
      </c>
      <c r="D354" s="37" t="s">
        <v>475</v>
      </c>
      <c r="E354" s="209">
        <v>2245</v>
      </c>
      <c r="F354" s="430"/>
      <c r="G354" s="25" t="s">
        <v>479</v>
      </c>
      <c r="H354" s="69"/>
    </row>
    <row r="355" spans="2:8" s="32" customFormat="1" x14ac:dyDescent="0.3">
      <c r="B355" s="27" t="s">
        <v>474</v>
      </c>
      <c r="C355" s="42" t="s">
        <v>438</v>
      </c>
      <c r="D355" s="37" t="s">
        <v>476</v>
      </c>
      <c r="E355" s="209">
        <v>1710</v>
      </c>
      <c r="F355" s="430"/>
      <c r="G355" s="25" t="s">
        <v>479</v>
      </c>
      <c r="H355" s="69"/>
    </row>
    <row r="356" spans="2:8" s="32" customFormat="1" x14ac:dyDescent="0.3">
      <c r="B356" s="27" t="s">
        <v>474</v>
      </c>
      <c r="C356" s="42" t="s">
        <v>439</v>
      </c>
      <c r="D356" s="37" t="s">
        <v>475</v>
      </c>
      <c r="E356" s="209">
        <v>1956.37</v>
      </c>
      <c r="F356" s="430"/>
      <c r="G356" s="25" t="s">
        <v>479</v>
      </c>
      <c r="H356" s="69"/>
    </row>
    <row r="357" spans="2:8" s="32" customFormat="1" x14ac:dyDescent="0.3">
      <c r="B357" s="27" t="s">
        <v>474</v>
      </c>
      <c r="C357" s="42" t="s">
        <v>439</v>
      </c>
      <c r="D357" s="37" t="s">
        <v>475</v>
      </c>
      <c r="E357" s="209">
        <v>1956.57</v>
      </c>
      <c r="F357" s="430"/>
      <c r="G357" s="25" t="s">
        <v>479</v>
      </c>
      <c r="H357" s="69"/>
    </row>
    <row r="358" spans="2:8" s="32" customFormat="1" x14ac:dyDescent="0.3">
      <c r="B358" s="27" t="s">
        <v>474</v>
      </c>
      <c r="C358" s="42" t="s">
        <v>461</v>
      </c>
      <c r="D358" s="37" t="s">
        <v>476</v>
      </c>
      <c r="E358" s="209">
        <v>30000</v>
      </c>
      <c r="F358" s="430"/>
      <c r="G358" s="25" t="s">
        <v>479</v>
      </c>
      <c r="H358" s="69"/>
    </row>
    <row r="359" spans="2:8" s="32" customFormat="1" x14ac:dyDescent="0.3">
      <c r="B359" s="27" t="s">
        <v>474</v>
      </c>
      <c r="C359" s="42" t="s">
        <v>456</v>
      </c>
      <c r="D359" s="37" t="s">
        <v>476</v>
      </c>
      <c r="E359" s="209">
        <v>44585.08</v>
      </c>
      <c r="F359" s="430"/>
      <c r="G359" s="25" t="s">
        <v>479</v>
      </c>
      <c r="H359" s="69"/>
    </row>
    <row r="360" spans="2:8" s="32" customFormat="1" x14ac:dyDescent="0.3">
      <c r="B360" s="27" t="s">
        <v>474</v>
      </c>
      <c r="C360" s="42" t="s">
        <v>458</v>
      </c>
      <c r="D360" s="37" t="s">
        <v>476</v>
      </c>
      <c r="E360" s="209">
        <v>9047.18</v>
      </c>
      <c r="F360" s="430"/>
      <c r="G360" s="25" t="s">
        <v>479</v>
      </c>
      <c r="H360" s="69"/>
    </row>
    <row r="361" spans="2:8" s="32" customFormat="1" x14ac:dyDescent="0.3">
      <c r="B361" s="27" t="s">
        <v>474</v>
      </c>
      <c r="C361" s="42" t="s">
        <v>459</v>
      </c>
      <c r="D361" s="37" t="s">
        <v>476</v>
      </c>
      <c r="E361" s="209">
        <v>7499</v>
      </c>
      <c r="F361" s="430"/>
      <c r="G361" s="25" t="s">
        <v>479</v>
      </c>
      <c r="H361" s="69"/>
    </row>
    <row r="362" spans="2:8" s="32" customFormat="1" x14ac:dyDescent="0.3">
      <c r="B362" s="27" t="s">
        <v>474</v>
      </c>
      <c r="C362" s="42" t="s">
        <v>440</v>
      </c>
      <c r="D362" s="37" t="s">
        <v>476</v>
      </c>
      <c r="E362" s="209">
        <v>1408.11</v>
      </c>
      <c r="F362" s="430"/>
      <c r="G362" s="25" t="s">
        <v>479</v>
      </c>
      <c r="H362" s="69"/>
    </row>
    <row r="363" spans="2:8" s="32" customFormat="1" x14ac:dyDescent="0.3">
      <c r="B363" s="27" t="s">
        <v>474</v>
      </c>
      <c r="C363" s="42" t="s">
        <v>472</v>
      </c>
      <c r="D363" s="37" t="s">
        <v>476</v>
      </c>
      <c r="E363" s="209">
        <v>8961.6200000000008</v>
      </c>
      <c r="F363" s="430"/>
      <c r="G363" s="25" t="s">
        <v>479</v>
      </c>
      <c r="H363" s="69"/>
    </row>
    <row r="364" spans="2:8" s="32" customFormat="1" x14ac:dyDescent="0.3">
      <c r="B364" s="27" t="s">
        <v>474</v>
      </c>
      <c r="C364" s="42" t="s">
        <v>472</v>
      </c>
      <c r="D364" s="37" t="s">
        <v>476</v>
      </c>
      <c r="E364" s="209">
        <v>8961.6200000000008</v>
      </c>
      <c r="F364" s="430"/>
      <c r="G364" s="25" t="s">
        <v>479</v>
      </c>
      <c r="H364" s="69"/>
    </row>
    <row r="365" spans="2:8" s="32" customFormat="1" x14ac:dyDescent="0.3">
      <c r="B365" s="27" t="s">
        <v>474</v>
      </c>
      <c r="C365" s="42" t="s">
        <v>472</v>
      </c>
      <c r="D365" s="37" t="s">
        <v>476</v>
      </c>
      <c r="E365" s="209">
        <v>8961.6200000000008</v>
      </c>
      <c r="F365" s="430"/>
      <c r="G365" s="25" t="s">
        <v>479</v>
      </c>
      <c r="H365" s="69"/>
    </row>
    <row r="366" spans="2:8" s="32" customFormat="1" x14ac:dyDescent="0.3">
      <c r="B366" s="27" t="s">
        <v>474</v>
      </c>
      <c r="C366" s="42" t="s">
        <v>472</v>
      </c>
      <c r="D366" s="37" t="s">
        <v>476</v>
      </c>
      <c r="E366" s="209">
        <v>8961.6200000000008</v>
      </c>
      <c r="F366" s="430"/>
      <c r="G366" s="25" t="s">
        <v>479</v>
      </c>
      <c r="H366" s="69"/>
    </row>
    <row r="367" spans="2:8" s="32" customFormat="1" x14ac:dyDescent="0.3">
      <c r="B367" s="27" t="s">
        <v>474</v>
      </c>
      <c r="C367" s="42" t="s">
        <v>472</v>
      </c>
      <c r="D367" s="37" t="s">
        <v>476</v>
      </c>
      <c r="E367" s="209">
        <v>8961.6200000000008</v>
      </c>
      <c r="F367" s="430"/>
      <c r="G367" s="25" t="s">
        <v>479</v>
      </c>
      <c r="H367" s="69"/>
    </row>
    <row r="368" spans="2:8" s="32" customFormat="1" x14ac:dyDescent="0.3">
      <c r="B368" s="27" t="s">
        <v>474</v>
      </c>
      <c r="C368" s="42" t="s">
        <v>470</v>
      </c>
      <c r="D368" s="37" t="s">
        <v>476</v>
      </c>
      <c r="E368" s="209">
        <v>63566.400000000001</v>
      </c>
      <c r="F368" s="430"/>
      <c r="G368" s="25" t="s">
        <v>489</v>
      </c>
      <c r="H368" s="69"/>
    </row>
    <row r="369" spans="2:8" s="32" customFormat="1" x14ac:dyDescent="0.3">
      <c r="B369" s="27" t="s">
        <v>474</v>
      </c>
      <c r="C369" s="42" t="s">
        <v>471</v>
      </c>
      <c r="D369" s="37" t="s">
        <v>476</v>
      </c>
      <c r="E369" s="209">
        <v>945139.8</v>
      </c>
      <c r="F369" s="430"/>
      <c r="G369" s="25" t="s">
        <v>483</v>
      </c>
      <c r="H369" s="69"/>
    </row>
    <row r="370" spans="2:8" s="32" customFormat="1" x14ac:dyDescent="0.3">
      <c r="B370" s="27" t="s">
        <v>474</v>
      </c>
      <c r="C370" s="42" t="s">
        <v>442</v>
      </c>
      <c r="D370" s="37" t="s">
        <v>475</v>
      </c>
      <c r="E370" s="209">
        <v>1900</v>
      </c>
      <c r="F370" s="430"/>
      <c r="G370" s="25" t="s">
        <v>479</v>
      </c>
      <c r="H370" s="69"/>
    </row>
    <row r="371" spans="2:8" s="32" customFormat="1" x14ac:dyDescent="0.3">
      <c r="B371" s="27" t="s">
        <v>474</v>
      </c>
      <c r="C371" s="42" t="s">
        <v>443</v>
      </c>
      <c r="D371" s="37" t="s">
        <v>475</v>
      </c>
      <c r="E371" s="209">
        <v>4500</v>
      </c>
      <c r="F371" s="430"/>
      <c r="G371" s="25" t="s">
        <v>479</v>
      </c>
      <c r="H371" s="69"/>
    </row>
    <row r="372" spans="2:8" s="32" customFormat="1" x14ac:dyDescent="0.3">
      <c r="B372" s="27" t="s">
        <v>474</v>
      </c>
      <c r="C372" s="42" t="s">
        <v>437</v>
      </c>
      <c r="D372" s="37" t="s">
        <v>475</v>
      </c>
      <c r="E372" s="209">
        <v>1500</v>
      </c>
      <c r="F372" s="430"/>
      <c r="G372" s="25" t="s">
        <v>479</v>
      </c>
      <c r="H372" s="69"/>
    </row>
    <row r="373" spans="2:8" s="32" customFormat="1" x14ac:dyDescent="0.3">
      <c r="B373" s="27" t="s">
        <v>474</v>
      </c>
      <c r="C373" s="42" t="s">
        <v>444</v>
      </c>
      <c r="D373" s="37" t="s">
        <v>475</v>
      </c>
      <c r="E373" s="209">
        <v>650</v>
      </c>
      <c r="F373" s="430"/>
      <c r="G373" s="25" t="s">
        <v>479</v>
      </c>
      <c r="H373" s="69"/>
    </row>
    <row r="374" spans="2:8" s="32" customFormat="1" x14ac:dyDescent="0.3">
      <c r="B374" s="27" t="s">
        <v>474</v>
      </c>
      <c r="C374" s="42" t="s">
        <v>445</v>
      </c>
      <c r="D374" s="37" t="s">
        <v>475</v>
      </c>
      <c r="E374" s="209">
        <v>637.5</v>
      </c>
      <c r="F374" s="430"/>
      <c r="G374" s="25" t="s">
        <v>479</v>
      </c>
      <c r="H374" s="69"/>
    </row>
    <row r="375" spans="2:8" s="32" customFormat="1" x14ac:dyDescent="0.3">
      <c r="B375" s="27" t="s">
        <v>474</v>
      </c>
      <c r="C375" s="42" t="s">
        <v>445</v>
      </c>
      <c r="D375" s="37" t="s">
        <v>475</v>
      </c>
      <c r="E375" s="209">
        <v>833.34</v>
      </c>
      <c r="F375" s="430"/>
      <c r="G375" s="25" t="s">
        <v>479</v>
      </c>
      <c r="H375" s="69"/>
    </row>
    <row r="376" spans="2:8" s="32" customFormat="1" x14ac:dyDescent="0.3">
      <c r="B376" s="27" t="s">
        <v>474</v>
      </c>
      <c r="C376" s="42" t="s">
        <v>445</v>
      </c>
      <c r="D376" s="37" t="s">
        <v>475</v>
      </c>
      <c r="E376" s="209">
        <v>637.5</v>
      </c>
      <c r="F376" s="430"/>
      <c r="G376" s="25" t="s">
        <v>479</v>
      </c>
      <c r="H376" s="69"/>
    </row>
    <row r="377" spans="2:8" s="32" customFormat="1" x14ac:dyDescent="0.3">
      <c r="B377" s="27" t="s">
        <v>474</v>
      </c>
      <c r="C377" s="42" t="s">
        <v>445</v>
      </c>
      <c r="D377" s="37" t="s">
        <v>475</v>
      </c>
      <c r="E377" s="209">
        <v>833.34</v>
      </c>
      <c r="F377" s="430"/>
      <c r="G377" s="25" t="s">
        <v>479</v>
      </c>
      <c r="H377" s="69"/>
    </row>
    <row r="378" spans="2:8" s="32" customFormat="1" x14ac:dyDescent="0.3">
      <c r="B378" s="27" t="s">
        <v>474</v>
      </c>
      <c r="C378" s="42" t="s">
        <v>445</v>
      </c>
      <c r="D378" s="37" t="s">
        <v>475</v>
      </c>
      <c r="E378" s="209">
        <v>637.5</v>
      </c>
      <c r="F378" s="430"/>
      <c r="G378" s="25" t="s">
        <v>479</v>
      </c>
      <c r="H378" s="69"/>
    </row>
    <row r="379" spans="2:8" s="32" customFormat="1" x14ac:dyDescent="0.3">
      <c r="B379" s="27" t="s">
        <v>474</v>
      </c>
      <c r="C379" s="42" t="s">
        <v>445</v>
      </c>
      <c r="D379" s="37" t="s">
        <v>475</v>
      </c>
      <c r="E379" s="209">
        <v>833.34</v>
      </c>
      <c r="F379" s="430"/>
      <c r="G379" s="25" t="s">
        <v>479</v>
      </c>
      <c r="H379" s="69"/>
    </row>
    <row r="380" spans="2:8" s="32" customFormat="1" x14ac:dyDescent="0.3">
      <c r="B380" s="27" t="s">
        <v>474</v>
      </c>
      <c r="C380" s="42" t="s">
        <v>445</v>
      </c>
      <c r="D380" s="37" t="s">
        <v>475</v>
      </c>
      <c r="E380" s="209">
        <v>1087.5</v>
      </c>
      <c r="F380" s="430"/>
      <c r="G380" s="25" t="s">
        <v>479</v>
      </c>
      <c r="H380" s="69"/>
    </row>
    <row r="381" spans="2:8" s="32" customFormat="1" x14ac:dyDescent="0.3">
      <c r="B381" s="27" t="s">
        <v>474</v>
      </c>
      <c r="C381" s="42" t="s">
        <v>445</v>
      </c>
      <c r="D381" s="37" t="s">
        <v>475</v>
      </c>
      <c r="E381" s="209">
        <v>833.34</v>
      </c>
      <c r="F381" s="430"/>
      <c r="G381" s="25" t="s">
        <v>479</v>
      </c>
      <c r="H381" s="69"/>
    </row>
    <row r="382" spans="2:8" s="32" customFormat="1" x14ac:dyDescent="0.3">
      <c r="B382" s="27" t="s">
        <v>474</v>
      </c>
      <c r="C382" s="42" t="s">
        <v>445</v>
      </c>
      <c r="D382" s="37" t="s">
        <v>475</v>
      </c>
      <c r="E382" s="209">
        <v>833.34</v>
      </c>
      <c r="F382" s="430"/>
      <c r="G382" s="25" t="s">
        <v>479</v>
      </c>
      <c r="H382" s="69"/>
    </row>
    <row r="383" spans="2:8" s="32" customFormat="1" x14ac:dyDescent="0.3">
      <c r="B383" s="27" t="s">
        <v>474</v>
      </c>
      <c r="C383" s="42" t="s">
        <v>445</v>
      </c>
      <c r="D383" s="37" t="s">
        <v>475</v>
      </c>
      <c r="E383" s="209">
        <v>833.34</v>
      </c>
      <c r="F383" s="430"/>
      <c r="G383" s="25" t="s">
        <v>479</v>
      </c>
      <c r="H383" s="69"/>
    </row>
    <row r="384" spans="2:8" s="32" customFormat="1" x14ac:dyDescent="0.3">
      <c r="B384" s="27" t="s">
        <v>474</v>
      </c>
      <c r="C384" s="42" t="s">
        <v>445</v>
      </c>
      <c r="D384" s="37" t="s">
        <v>475</v>
      </c>
      <c r="E384" s="209">
        <v>1087.5</v>
      </c>
      <c r="F384" s="430"/>
      <c r="G384" s="25" t="s">
        <v>479</v>
      </c>
      <c r="H384" s="69"/>
    </row>
    <row r="385" spans="2:8" s="32" customFormat="1" x14ac:dyDescent="0.3">
      <c r="B385" s="27" t="s">
        <v>474</v>
      </c>
      <c r="C385" s="42" t="s">
        <v>445</v>
      </c>
      <c r="D385" s="37" t="s">
        <v>475</v>
      </c>
      <c r="E385" s="209">
        <v>833.34</v>
      </c>
      <c r="F385" s="430"/>
      <c r="G385" s="25" t="s">
        <v>479</v>
      </c>
      <c r="H385" s="69"/>
    </row>
    <row r="386" spans="2:8" s="32" customFormat="1" x14ac:dyDescent="0.3">
      <c r="B386" s="27" t="s">
        <v>474</v>
      </c>
      <c r="C386" s="42" t="s">
        <v>445</v>
      </c>
      <c r="D386" s="37" t="s">
        <v>475</v>
      </c>
      <c r="E386" s="209">
        <v>1087.5</v>
      </c>
      <c r="F386" s="430"/>
      <c r="G386" s="25" t="s">
        <v>479</v>
      </c>
      <c r="H386" s="69"/>
    </row>
    <row r="387" spans="2:8" s="32" customFormat="1" x14ac:dyDescent="0.3">
      <c r="B387" s="27" t="s">
        <v>474</v>
      </c>
      <c r="C387" s="42" t="s">
        <v>445</v>
      </c>
      <c r="D387" s="37" t="s">
        <v>475</v>
      </c>
      <c r="E387" s="209">
        <v>833.34</v>
      </c>
      <c r="F387" s="430"/>
      <c r="G387" s="25" t="s">
        <v>479</v>
      </c>
      <c r="H387" s="69"/>
    </row>
    <row r="388" spans="2:8" s="32" customFormat="1" x14ac:dyDescent="0.3">
      <c r="B388" s="27" t="s">
        <v>474</v>
      </c>
      <c r="C388" s="42" t="s">
        <v>445</v>
      </c>
      <c r="D388" s="37" t="s">
        <v>475</v>
      </c>
      <c r="E388" s="209">
        <v>1087.5</v>
      </c>
      <c r="F388" s="430"/>
      <c r="G388" s="25" t="s">
        <v>479</v>
      </c>
      <c r="H388" s="69"/>
    </row>
    <row r="389" spans="2:8" s="32" customFormat="1" x14ac:dyDescent="0.3">
      <c r="B389" s="27" t="s">
        <v>474</v>
      </c>
      <c r="C389" s="42" t="s">
        <v>445</v>
      </c>
      <c r="D389" s="37" t="s">
        <v>475</v>
      </c>
      <c r="E389" s="209">
        <v>833.34</v>
      </c>
      <c r="F389" s="430"/>
      <c r="G389" s="25" t="s">
        <v>479</v>
      </c>
      <c r="H389" s="69"/>
    </row>
    <row r="390" spans="2:8" s="32" customFormat="1" x14ac:dyDescent="0.3">
      <c r="B390" s="27" t="s">
        <v>474</v>
      </c>
      <c r="C390" s="42" t="s">
        <v>453</v>
      </c>
      <c r="D390" s="37" t="s">
        <v>475</v>
      </c>
      <c r="E390" s="209">
        <v>599</v>
      </c>
      <c r="F390" s="430"/>
      <c r="G390" s="25" t="s">
        <v>479</v>
      </c>
      <c r="H390" s="69"/>
    </row>
    <row r="391" spans="2:8" s="32" customFormat="1" x14ac:dyDescent="0.3">
      <c r="B391" s="27" t="s">
        <v>474</v>
      </c>
      <c r="C391" s="42" t="s">
        <v>453</v>
      </c>
      <c r="D391" s="37" t="s">
        <v>475</v>
      </c>
      <c r="E391" s="209">
        <v>599</v>
      </c>
      <c r="F391" s="430"/>
      <c r="G391" s="25" t="s">
        <v>479</v>
      </c>
      <c r="H391" s="69"/>
    </row>
    <row r="392" spans="2:8" s="32" customFormat="1" x14ac:dyDescent="0.3">
      <c r="B392" s="27" t="s">
        <v>474</v>
      </c>
      <c r="C392" s="42" t="s">
        <v>452</v>
      </c>
      <c r="D392" s="37" t="s">
        <v>475</v>
      </c>
      <c r="E392" s="209">
        <v>699</v>
      </c>
      <c r="F392" s="430"/>
      <c r="G392" s="25" t="s">
        <v>479</v>
      </c>
      <c r="H392" s="69"/>
    </row>
    <row r="393" spans="2:8" s="32" customFormat="1" x14ac:dyDescent="0.3">
      <c r="B393" s="27" t="s">
        <v>474</v>
      </c>
      <c r="C393" s="42" t="s">
        <v>452</v>
      </c>
      <c r="D393" s="37" t="s">
        <v>475</v>
      </c>
      <c r="E393" s="209">
        <v>699</v>
      </c>
      <c r="F393" s="430"/>
      <c r="G393" s="25" t="s">
        <v>479</v>
      </c>
      <c r="H393" s="69"/>
    </row>
    <row r="394" spans="2:8" s="32" customFormat="1" x14ac:dyDescent="0.3">
      <c r="B394" s="27" t="s">
        <v>474</v>
      </c>
      <c r="C394" s="42" t="s">
        <v>452</v>
      </c>
      <c r="D394" s="37" t="s">
        <v>475</v>
      </c>
      <c r="E394" s="209">
        <v>699</v>
      </c>
      <c r="F394" s="430"/>
      <c r="G394" s="25" t="s">
        <v>479</v>
      </c>
      <c r="H394" s="69"/>
    </row>
    <row r="395" spans="2:8" s="32" customFormat="1" x14ac:dyDescent="0.3">
      <c r="B395" s="27" t="s">
        <v>474</v>
      </c>
      <c r="C395" s="42" t="s">
        <v>452</v>
      </c>
      <c r="D395" s="37" t="s">
        <v>475</v>
      </c>
      <c r="E395" s="209">
        <v>699</v>
      </c>
      <c r="F395" s="430"/>
      <c r="G395" s="25" t="s">
        <v>479</v>
      </c>
      <c r="H395" s="69"/>
    </row>
    <row r="396" spans="2:8" s="32" customFormat="1" x14ac:dyDescent="0.3">
      <c r="B396" s="27" t="s">
        <v>474</v>
      </c>
      <c r="C396" s="42" t="s">
        <v>452</v>
      </c>
      <c r="D396" s="37" t="s">
        <v>475</v>
      </c>
      <c r="E396" s="209">
        <v>699</v>
      </c>
      <c r="F396" s="430"/>
      <c r="G396" s="25" t="s">
        <v>479</v>
      </c>
      <c r="H396" s="69"/>
    </row>
    <row r="397" spans="2:8" s="32" customFormat="1" x14ac:dyDescent="0.3">
      <c r="B397" s="27" t="s">
        <v>474</v>
      </c>
      <c r="C397" s="42" t="s">
        <v>452</v>
      </c>
      <c r="D397" s="37" t="s">
        <v>475</v>
      </c>
      <c r="E397" s="209">
        <v>699</v>
      </c>
      <c r="F397" s="430"/>
      <c r="G397" s="25" t="s">
        <v>479</v>
      </c>
      <c r="H397" s="69"/>
    </row>
    <row r="398" spans="2:8" s="32" customFormat="1" x14ac:dyDescent="0.3">
      <c r="B398" s="27" t="s">
        <v>474</v>
      </c>
      <c r="C398" s="42" t="s">
        <v>452</v>
      </c>
      <c r="D398" s="37" t="s">
        <v>475</v>
      </c>
      <c r="E398" s="209">
        <v>699</v>
      </c>
      <c r="F398" s="430"/>
      <c r="G398" s="25" t="s">
        <v>479</v>
      </c>
      <c r="H398" s="69"/>
    </row>
    <row r="399" spans="2:8" s="32" customFormat="1" x14ac:dyDescent="0.3">
      <c r="B399" s="27" t="s">
        <v>474</v>
      </c>
      <c r="C399" s="42" t="s">
        <v>452</v>
      </c>
      <c r="D399" s="37" t="s">
        <v>475</v>
      </c>
      <c r="E399" s="209">
        <v>699</v>
      </c>
      <c r="F399" s="430"/>
      <c r="G399" s="25" t="s">
        <v>479</v>
      </c>
      <c r="H399" s="69"/>
    </row>
    <row r="400" spans="2:8" s="32" customFormat="1" x14ac:dyDescent="0.3">
      <c r="B400" s="27" t="s">
        <v>474</v>
      </c>
      <c r="C400" s="42" t="s">
        <v>452</v>
      </c>
      <c r="D400" s="37" t="s">
        <v>475</v>
      </c>
      <c r="E400" s="209">
        <v>699</v>
      </c>
      <c r="F400" s="430"/>
      <c r="G400" s="25" t="s">
        <v>479</v>
      </c>
      <c r="H400" s="69"/>
    </row>
    <row r="401" spans="2:8" s="32" customFormat="1" x14ac:dyDescent="0.3">
      <c r="B401" s="27" t="s">
        <v>474</v>
      </c>
      <c r="C401" s="42" t="s">
        <v>452</v>
      </c>
      <c r="D401" s="37" t="s">
        <v>475</v>
      </c>
      <c r="E401" s="209">
        <v>699</v>
      </c>
      <c r="F401" s="430"/>
      <c r="G401" s="25" t="s">
        <v>479</v>
      </c>
      <c r="H401" s="69"/>
    </row>
    <row r="402" spans="2:8" s="32" customFormat="1" x14ac:dyDescent="0.3">
      <c r="B402" s="27" t="s">
        <v>474</v>
      </c>
      <c r="C402" s="42" t="s">
        <v>450</v>
      </c>
      <c r="D402" s="37" t="s">
        <v>475</v>
      </c>
      <c r="E402" s="209">
        <v>3799</v>
      </c>
      <c r="F402" s="430"/>
      <c r="G402" s="25" t="s">
        <v>479</v>
      </c>
      <c r="H402" s="69"/>
    </row>
    <row r="403" spans="2:8" s="32" customFormat="1" x14ac:dyDescent="0.3">
      <c r="B403" s="27" t="s">
        <v>474</v>
      </c>
      <c r="C403" s="42" t="s">
        <v>450</v>
      </c>
      <c r="D403" s="37" t="s">
        <v>475</v>
      </c>
      <c r="E403" s="209">
        <v>7999</v>
      </c>
      <c r="F403" s="430"/>
      <c r="G403" s="25" t="s">
        <v>479</v>
      </c>
      <c r="H403" s="69"/>
    </row>
    <row r="404" spans="2:8" s="32" customFormat="1" x14ac:dyDescent="0.3">
      <c r="B404" s="27" t="s">
        <v>474</v>
      </c>
      <c r="C404" s="42" t="s">
        <v>451</v>
      </c>
      <c r="D404" s="37" t="s">
        <v>476</v>
      </c>
      <c r="E404" s="209">
        <v>2699</v>
      </c>
      <c r="F404" s="430"/>
      <c r="G404" s="25" t="s">
        <v>479</v>
      </c>
      <c r="H404" s="69"/>
    </row>
    <row r="405" spans="2:8" s="32" customFormat="1" x14ac:dyDescent="0.3">
      <c r="B405" s="27" t="s">
        <v>474</v>
      </c>
      <c r="C405" s="42" t="s">
        <v>462</v>
      </c>
      <c r="D405" s="37" t="s">
        <v>476</v>
      </c>
      <c r="E405" s="209">
        <v>11343</v>
      </c>
      <c r="F405" s="430"/>
      <c r="G405" s="25" t="s">
        <v>479</v>
      </c>
      <c r="H405" s="69"/>
    </row>
    <row r="406" spans="2:8" s="32" customFormat="1" x14ac:dyDescent="0.3">
      <c r="B406" s="27" t="s">
        <v>474</v>
      </c>
      <c r="C406" s="42" t="s">
        <v>102</v>
      </c>
      <c r="D406" s="37" t="s">
        <v>475</v>
      </c>
      <c r="E406" s="209">
        <v>8563</v>
      </c>
      <c r="F406" s="430"/>
      <c r="G406" s="25" t="s">
        <v>479</v>
      </c>
      <c r="H406" s="69"/>
    </row>
    <row r="407" spans="2:8" s="32" customFormat="1" x14ac:dyDescent="0.3">
      <c r="B407" s="27" t="s">
        <v>474</v>
      </c>
      <c r="C407" s="42" t="s">
        <v>108</v>
      </c>
      <c r="D407" s="37" t="s">
        <v>475</v>
      </c>
      <c r="E407" s="209">
        <v>579.99</v>
      </c>
      <c r="F407" s="430"/>
      <c r="G407" s="25" t="s">
        <v>479</v>
      </c>
      <c r="H407" s="69"/>
    </row>
    <row r="408" spans="2:8" s="32" customFormat="1" x14ac:dyDescent="0.3">
      <c r="B408" s="27" t="s">
        <v>474</v>
      </c>
      <c r="C408" s="42" t="s">
        <v>455</v>
      </c>
      <c r="D408" s="37" t="s">
        <v>475</v>
      </c>
      <c r="E408" s="209">
        <v>979</v>
      </c>
      <c r="F408" s="430"/>
      <c r="G408" s="25" t="s">
        <v>479</v>
      </c>
      <c r="H408" s="69"/>
    </row>
    <row r="409" spans="2:8" s="32" customFormat="1" x14ac:dyDescent="0.3">
      <c r="B409" s="27" t="s">
        <v>474</v>
      </c>
      <c r="C409" s="42" t="s">
        <v>473</v>
      </c>
      <c r="D409" s="37" t="s">
        <v>475</v>
      </c>
      <c r="E409" s="209">
        <v>6698</v>
      </c>
      <c r="F409" s="430"/>
      <c r="G409" s="25" t="s">
        <v>479</v>
      </c>
      <c r="H409" s="69"/>
    </row>
    <row r="410" spans="2:8" s="32" customFormat="1" x14ac:dyDescent="0.3">
      <c r="B410" s="27" t="s">
        <v>490</v>
      </c>
      <c r="C410" s="42" t="s">
        <v>491</v>
      </c>
      <c r="D410" s="37" t="s">
        <v>71</v>
      </c>
      <c r="E410" s="209">
        <v>1254</v>
      </c>
      <c r="F410" s="430"/>
      <c r="G410" s="25" t="s">
        <v>668</v>
      </c>
      <c r="H410" s="69" t="s">
        <v>669</v>
      </c>
    </row>
    <row r="411" spans="2:8" s="32" customFormat="1" x14ac:dyDescent="0.3">
      <c r="B411" s="27" t="s">
        <v>490</v>
      </c>
      <c r="C411" s="42" t="s">
        <v>492</v>
      </c>
      <c r="D411" s="37" t="s">
        <v>71</v>
      </c>
      <c r="E411" s="209">
        <v>2386.62</v>
      </c>
      <c r="F411" s="430"/>
      <c r="G411" s="25" t="s">
        <v>670</v>
      </c>
      <c r="H411" s="69" t="s">
        <v>669</v>
      </c>
    </row>
    <row r="412" spans="2:8" s="32" customFormat="1" x14ac:dyDescent="0.3">
      <c r="B412" s="27" t="s">
        <v>490</v>
      </c>
      <c r="C412" s="42" t="s">
        <v>493</v>
      </c>
      <c r="D412" s="37" t="s">
        <v>71</v>
      </c>
      <c r="E412" s="209">
        <v>2386.62</v>
      </c>
      <c r="F412" s="430"/>
      <c r="G412" s="25" t="s">
        <v>670</v>
      </c>
      <c r="H412" s="69" t="s">
        <v>669</v>
      </c>
    </row>
    <row r="413" spans="2:8" s="32" customFormat="1" x14ac:dyDescent="0.3">
      <c r="B413" s="27" t="s">
        <v>490</v>
      </c>
      <c r="C413" s="42" t="s">
        <v>494</v>
      </c>
      <c r="D413" s="37" t="s">
        <v>71</v>
      </c>
      <c r="E413" s="209">
        <v>3646.5</v>
      </c>
      <c r="F413" s="430"/>
      <c r="G413" s="25" t="s">
        <v>670</v>
      </c>
      <c r="H413" s="69" t="s">
        <v>669</v>
      </c>
    </row>
    <row r="414" spans="2:8" s="32" customFormat="1" x14ac:dyDescent="0.3">
      <c r="B414" s="27" t="s">
        <v>490</v>
      </c>
      <c r="C414" s="42" t="s">
        <v>495</v>
      </c>
      <c r="D414" s="37" t="s">
        <v>71</v>
      </c>
      <c r="E414" s="209">
        <v>2063.1</v>
      </c>
      <c r="F414" s="430"/>
      <c r="G414" s="25" t="s">
        <v>671</v>
      </c>
      <c r="H414" s="69" t="s">
        <v>669</v>
      </c>
    </row>
    <row r="415" spans="2:8" s="32" customFormat="1" x14ac:dyDescent="0.3">
      <c r="B415" s="27" t="s">
        <v>490</v>
      </c>
      <c r="C415" s="42" t="s">
        <v>496</v>
      </c>
      <c r="D415" s="37" t="s">
        <v>71</v>
      </c>
      <c r="E415" s="209">
        <v>1556.1</v>
      </c>
      <c r="F415" s="430"/>
      <c r="G415" s="25" t="s">
        <v>672</v>
      </c>
      <c r="H415" s="69" t="s">
        <v>669</v>
      </c>
    </row>
    <row r="416" spans="2:8" s="32" customFormat="1" x14ac:dyDescent="0.3">
      <c r="B416" s="27" t="s">
        <v>490</v>
      </c>
      <c r="C416" s="42" t="s">
        <v>497</v>
      </c>
      <c r="D416" s="37" t="s">
        <v>71</v>
      </c>
      <c r="E416" s="209">
        <v>3908.31</v>
      </c>
      <c r="F416" s="430"/>
      <c r="G416" s="25" t="s">
        <v>673</v>
      </c>
      <c r="H416" s="69" t="s">
        <v>669</v>
      </c>
    </row>
    <row r="417" spans="2:8" s="32" customFormat="1" x14ac:dyDescent="0.3">
      <c r="B417" s="27" t="s">
        <v>490</v>
      </c>
      <c r="C417" s="42" t="s">
        <v>498</v>
      </c>
      <c r="D417" s="37" t="s">
        <v>71</v>
      </c>
      <c r="E417" s="209">
        <v>7722</v>
      </c>
      <c r="F417" s="430"/>
      <c r="G417" s="25" t="s">
        <v>670</v>
      </c>
      <c r="H417" s="69" t="s">
        <v>669</v>
      </c>
    </row>
    <row r="418" spans="2:8" s="32" customFormat="1" x14ac:dyDescent="0.3">
      <c r="B418" s="27" t="s">
        <v>490</v>
      </c>
      <c r="C418" s="42" t="s">
        <v>499</v>
      </c>
      <c r="D418" s="37" t="s">
        <v>71</v>
      </c>
      <c r="E418" s="209">
        <v>3003</v>
      </c>
      <c r="F418" s="430"/>
      <c r="G418" s="25" t="s">
        <v>670</v>
      </c>
      <c r="H418" s="69" t="s">
        <v>669</v>
      </c>
    </row>
    <row r="419" spans="2:8" s="32" customFormat="1" x14ac:dyDescent="0.3">
      <c r="B419" s="27" t="s">
        <v>490</v>
      </c>
      <c r="C419" s="42" t="s">
        <v>500</v>
      </c>
      <c r="D419" s="37" t="s">
        <v>71</v>
      </c>
      <c r="E419" s="209">
        <v>3057.25</v>
      </c>
      <c r="F419" s="430"/>
      <c r="G419" s="25" t="s">
        <v>674</v>
      </c>
      <c r="H419" s="69" t="s">
        <v>669</v>
      </c>
    </row>
    <row r="420" spans="2:8" s="32" customFormat="1" x14ac:dyDescent="0.3">
      <c r="B420" s="27" t="s">
        <v>490</v>
      </c>
      <c r="C420" s="42" t="s">
        <v>501</v>
      </c>
      <c r="D420" s="37" t="s">
        <v>71</v>
      </c>
      <c r="E420" s="209">
        <v>7681.04</v>
      </c>
      <c r="F420" s="430"/>
      <c r="G420" s="25" t="s">
        <v>675</v>
      </c>
      <c r="H420" s="69" t="s">
        <v>669</v>
      </c>
    </row>
    <row r="421" spans="2:8" s="32" customFormat="1" x14ac:dyDescent="0.3">
      <c r="B421" s="27" t="s">
        <v>490</v>
      </c>
      <c r="C421" s="42" t="s">
        <v>502</v>
      </c>
      <c r="D421" s="37" t="s">
        <v>71</v>
      </c>
      <c r="E421" s="209">
        <v>1920.26</v>
      </c>
      <c r="F421" s="430"/>
      <c r="G421" s="25" t="s">
        <v>675</v>
      </c>
      <c r="H421" s="69" t="s">
        <v>669</v>
      </c>
    </row>
    <row r="422" spans="2:8" s="32" customFormat="1" x14ac:dyDescent="0.3">
      <c r="B422" s="27" t="s">
        <v>490</v>
      </c>
      <c r="C422" s="42" t="s">
        <v>503</v>
      </c>
      <c r="D422" s="37" t="s">
        <v>71</v>
      </c>
      <c r="E422" s="209">
        <v>3840.52</v>
      </c>
      <c r="F422" s="430"/>
      <c r="G422" s="25" t="s">
        <v>675</v>
      </c>
      <c r="H422" s="69" t="s">
        <v>669</v>
      </c>
    </row>
    <row r="423" spans="2:8" s="32" customFormat="1" x14ac:dyDescent="0.3">
      <c r="B423" s="27" t="s">
        <v>490</v>
      </c>
      <c r="C423" s="42" t="s">
        <v>504</v>
      </c>
      <c r="D423" s="37" t="s">
        <v>71</v>
      </c>
      <c r="E423" s="209">
        <v>3840.52</v>
      </c>
      <c r="F423" s="430"/>
      <c r="G423" s="25" t="s">
        <v>675</v>
      </c>
      <c r="H423" s="69" t="s">
        <v>669</v>
      </c>
    </row>
    <row r="424" spans="2:8" s="32" customFormat="1" x14ac:dyDescent="0.3">
      <c r="B424" s="27" t="s">
        <v>490</v>
      </c>
      <c r="C424" s="42" t="s">
        <v>505</v>
      </c>
      <c r="D424" s="37" t="s">
        <v>71</v>
      </c>
      <c r="E424" s="209">
        <v>1920.26</v>
      </c>
      <c r="F424" s="430"/>
      <c r="G424" s="25" t="s">
        <v>675</v>
      </c>
      <c r="H424" s="69" t="s">
        <v>669</v>
      </c>
    </row>
    <row r="425" spans="2:8" s="32" customFormat="1" x14ac:dyDescent="0.3">
      <c r="B425" s="27" t="s">
        <v>490</v>
      </c>
      <c r="C425" s="42" t="s">
        <v>506</v>
      </c>
      <c r="D425" s="37" t="s">
        <v>71</v>
      </c>
      <c r="E425" s="209">
        <v>2185.2399999999998</v>
      </c>
      <c r="F425" s="430"/>
      <c r="G425" s="25" t="s">
        <v>675</v>
      </c>
      <c r="H425" s="69" t="s">
        <v>669</v>
      </c>
    </row>
    <row r="426" spans="2:8" s="32" customFormat="1" x14ac:dyDescent="0.3">
      <c r="B426" s="27" t="s">
        <v>490</v>
      </c>
      <c r="C426" s="42" t="s">
        <v>507</v>
      </c>
      <c r="D426" s="37" t="s">
        <v>71</v>
      </c>
      <c r="E426" s="209">
        <v>2052.75</v>
      </c>
      <c r="F426" s="430"/>
      <c r="G426" s="25" t="s">
        <v>675</v>
      </c>
      <c r="H426" s="69" t="s">
        <v>669</v>
      </c>
    </row>
    <row r="427" spans="2:8" s="32" customFormat="1" x14ac:dyDescent="0.3">
      <c r="B427" s="27" t="s">
        <v>490</v>
      </c>
      <c r="C427" s="42" t="s">
        <v>508</v>
      </c>
      <c r="D427" s="37" t="s">
        <v>71</v>
      </c>
      <c r="E427" s="209">
        <v>24000</v>
      </c>
      <c r="F427" s="430"/>
      <c r="G427" s="25" t="s">
        <v>644</v>
      </c>
      <c r="H427" s="69" t="s">
        <v>669</v>
      </c>
    </row>
    <row r="428" spans="2:8" s="32" customFormat="1" x14ac:dyDescent="0.3">
      <c r="B428" s="27" t="s">
        <v>490</v>
      </c>
      <c r="C428" s="42" t="s">
        <v>509</v>
      </c>
      <c r="D428" s="37" t="s">
        <v>71</v>
      </c>
      <c r="E428" s="209">
        <v>10250</v>
      </c>
      <c r="F428" s="430"/>
      <c r="G428" s="25" t="s">
        <v>483</v>
      </c>
      <c r="H428" s="69" t="s">
        <v>669</v>
      </c>
    </row>
    <row r="429" spans="2:8" s="32" customFormat="1" x14ac:dyDescent="0.3">
      <c r="B429" s="27" t="s">
        <v>490</v>
      </c>
      <c r="C429" s="42" t="s">
        <v>510</v>
      </c>
      <c r="D429" s="37" t="s">
        <v>71</v>
      </c>
      <c r="E429" s="209">
        <v>10250</v>
      </c>
      <c r="F429" s="430"/>
      <c r="G429" s="25" t="s">
        <v>483</v>
      </c>
      <c r="H429" s="69" t="s">
        <v>669</v>
      </c>
    </row>
    <row r="430" spans="2:8" s="32" customFormat="1" x14ac:dyDescent="0.3">
      <c r="B430" s="27" t="s">
        <v>490</v>
      </c>
      <c r="C430" s="42" t="s">
        <v>511</v>
      </c>
      <c r="D430" s="37" t="s">
        <v>71</v>
      </c>
      <c r="E430" s="209">
        <v>9554.2999999999993</v>
      </c>
      <c r="F430" s="430"/>
      <c r="G430" s="25" t="s">
        <v>676</v>
      </c>
      <c r="H430" s="69" t="s">
        <v>669</v>
      </c>
    </row>
    <row r="431" spans="2:8" s="32" customFormat="1" x14ac:dyDescent="0.3">
      <c r="B431" s="27" t="s">
        <v>490</v>
      </c>
      <c r="C431" s="42" t="s">
        <v>512</v>
      </c>
      <c r="D431" s="37" t="s">
        <v>71</v>
      </c>
      <c r="E431" s="209">
        <v>4094.7</v>
      </c>
      <c r="F431" s="430"/>
      <c r="G431" s="25" t="s">
        <v>676</v>
      </c>
      <c r="H431" s="69" t="s">
        <v>669</v>
      </c>
    </row>
    <row r="432" spans="2:8" s="32" customFormat="1" x14ac:dyDescent="0.3">
      <c r="B432" s="27" t="s">
        <v>490</v>
      </c>
      <c r="C432" s="42" t="s">
        <v>513</v>
      </c>
      <c r="D432" s="37" t="s">
        <v>71</v>
      </c>
      <c r="E432" s="209">
        <v>6600</v>
      </c>
      <c r="F432" s="430"/>
      <c r="G432" s="25" t="s">
        <v>677</v>
      </c>
      <c r="H432" s="69" t="s">
        <v>669</v>
      </c>
    </row>
    <row r="433" spans="2:8" s="32" customFormat="1" x14ac:dyDescent="0.3">
      <c r="B433" s="27" t="s">
        <v>490</v>
      </c>
      <c r="C433" s="42" t="s">
        <v>514</v>
      </c>
      <c r="D433" s="37" t="s">
        <v>71</v>
      </c>
      <c r="E433" s="209">
        <v>4200</v>
      </c>
      <c r="F433" s="430"/>
      <c r="G433" s="25" t="s">
        <v>677</v>
      </c>
      <c r="H433" s="69" t="s">
        <v>669</v>
      </c>
    </row>
    <row r="434" spans="2:8" s="32" customFormat="1" x14ac:dyDescent="0.3">
      <c r="B434" s="27" t="s">
        <v>490</v>
      </c>
      <c r="C434" s="42" t="s">
        <v>515</v>
      </c>
      <c r="D434" s="37" t="s">
        <v>71</v>
      </c>
      <c r="E434" s="209">
        <v>8200</v>
      </c>
      <c r="F434" s="430"/>
      <c r="G434" s="25" t="s">
        <v>677</v>
      </c>
      <c r="H434" s="69" t="s">
        <v>669</v>
      </c>
    </row>
    <row r="435" spans="2:8" s="32" customFormat="1" x14ac:dyDescent="0.3">
      <c r="B435" s="27" t="s">
        <v>490</v>
      </c>
      <c r="C435" s="42" t="s">
        <v>516</v>
      </c>
      <c r="D435" s="37" t="s">
        <v>71</v>
      </c>
      <c r="E435" s="209">
        <v>3000</v>
      </c>
      <c r="F435" s="430"/>
      <c r="G435" s="25" t="s">
        <v>677</v>
      </c>
      <c r="H435" s="69" t="s">
        <v>669</v>
      </c>
    </row>
    <row r="436" spans="2:8" s="32" customFormat="1" x14ac:dyDescent="0.3">
      <c r="B436" s="27" t="s">
        <v>490</v>
      </c>
      <c r="C436" s="42" t="s">
        <v>517</v>
      </c>
      <c r="D436" s="37" t="s">
        <v>71</v>
      </c>
      <c r="E436" s="209">
        <v>1800</v>
      </c>
      <c r="F436" s="430"/>
      <c r="G436" s="25" t="s">
        <v>677</v>
      </c>
      <c r="H436" s="69" t="s">
        <v>669</v>
      </c>
    </row>
    <row r="437" spans="2:8" s="32" customFormat="1" x14ac:dyDescent="0.3">
      <c r="B437" s="27" t="s">
        <v>490</v>
      </c>
      <c r="C437" s="42" t="s">
        <v>518</v>
      </c>
      <c r="D437" s="37" t="s">
        <v>71</v>
      </c>
      <c r="E437" s="209">
        <v>3600</v>
      </c>
      <c r="F437" s="430"/>
      <c r="G437" s="25" t="s">
        <v>677</v>
      </c>
      <c r="H437" s="69" t="s">
        <v>669</v>
      </c>
    </row>
    <row r="438" spans="2:8" s="32" customFormat="1" x14ac:dyDescent="0.3">
      <c r="B438" s="27" t="s">
        <v>490</v>
      </c>
      <c r="C438" s="42" t="s">
        <v>519</v>
      </c>
      <c r="D438" s="37" t="s">
        <v>71</v>
      </c>
      <c r="E438" s="209">
        <v>1900</v>
      </c>
      <c r="F438" s="430"/>
      <c r="G438" s="25" t="s">
        <v>677</v>
      </c>
      <c r="H438" s="69" t="s">
        <v>669</v>
      </c>
    </row>
    <row r="439" spans="2:8" s="32" customFormat="1" x14ac:dyDescent="0.3">
      <c r="B439" s="27" t="s">
        <v>490</v>
      </c>
      <c r="C439" s="42" t="s">
        <v>520</v>
      </c>
      <c r="D439" s="37" t="s">
        <v>71</v>
      </c>
      <c r="E439" s="209">
        <v>9300</v>
      </c>
      <c r="F439" s="430"/>
      <c r="G439" s="25" t="s">
        <v>677</v>
      </c>
      <c r="H439" s="69" t="s">
        <v>669</v>
      </c>
    </row>
    <row r="440" spans="2:8" s="32" customFormat="1" x14ac:dyDescent="0.3">
      <c r="B440" s="27" t="s">
        <v>490</v>
      </c>
      <c r="C440" s="42" t="s">
        <v>521</v>
      </c>
      <c r="D440" s="37" t="s">
        <v>71</v>
      </c>
      <c r="E440" s="209">
        <v>10000</v>
      </c>
      <c r="F440" s="430"/>
      <c r="G440" s="25" t="s">
        <v>677</v>
      </c>
      <c r="H440" s="69" t="s">
        <v>669</v>
      </c>
    </row>
    <row r="441" spans="2:8" s="32" customFormat="1" x14ac:dyDescent="0.3">
      <c r="B441" s="27" t="s">
        <v>490</v>
      </c>
      <c r="C441" s="42" t="s">
        <v>522</v>
      </c>
      <c r="D441" s="37" t="s">
        <v>71</v>
      </c>
      <c r="E441" s="209">
        <v>5850</v>
      </c>
      <c r="F441" s="430"/>
      <c r="G441" s="25" t="s">
        <v>677</v>
      </c>
      <c r="H441" s="69" t="s">
        <v>669</v>
      </c>
    </row>
    <row r="442" spans="2:8" s="32" customFormat="1" x14ac:dyDescent="0.3">
      <c r="B442" s="27" t="s">
        <v>490</v>
      </c>
      <c r="C442" s="42" t="s">
        <v>523</v>
      </c>
      <c r="D442" s="37" t="s">
        <v>71</v>
      </c>
      <c r="E442" s="209">
        <v>27300</v>
      </c>
      <c r="F442" s="430"/>
      <c r="G442" s="25" t="s">
        <v>677</v>
      </c>
      <c r="H442" s="69" t="s">
        <v>669</v>
      </c>
    </row>
    <row r="443" spans="2:8" s="32" customFormat="1" x14ac:dyDescent="0.3">
      <c r="B443" s="27" t="s">
        <v>490</v>
      </c>
      <c r="C443" s="42" t="s">
        <v>524</v>
      </c>
      <c r="D443" s="37" t="s">
        <v>71</v>
      </c>
      <c r="E443" s="209">
        <v>10200</v>
      </c>
      <c r="F443" s="430"/>
      <c r="G443" s="25" t="s">
        <v>677</v>
      </c>
      <c r="H443" s="69" t="s">
        <v>669</v>
      </c>
    </row>
    <row r="444" spans="2:8" s="32" customFormat="1" x14ac:dyDescent="0.3">
      <c r="B444" s="27" t="s">
        <v>490</v>
      </c>
      <c r="C444" s="42" t="s">
        <v>525</v>
      </c>
      <c r="D444" s="37" t="s">
        <v>71</v>
      </c>
      <c r="E444" s="209">
        <v>3900</v>
      </c>
      <c r="F444" s="430"/>
      <c r="G444" s="25" t="s">
        <v>677</v>
      </c>
      <c r="H444" s="69" t="s">
        <v>669</v>
      </c>
    </row>
    <row r="445" spans="2:8" s="32" customFormat="1" x14ac:dyDescent="0.3">
      <c r="B445" s="27" t="s">
        <v>490</v>
      </c>
      <c r="C445" s="42" t="s">
        <v>526</v>
      </c>
      <c r="D445" s="37" t="s">
        <v>71</v>
      </c>
      <c r="E445" s="209">
        <v>1228.76</v>
      </c>
      <c r="F445" s="430"/>
      <c r="G445" s="25" t="s">
        <v>677</v>
      </c>
      <c r="H445" s="69" t="s">
        <v>669</v>
      </c>
    </row>
    <row r="446" spans="2:8" s="32" customFormat="1" x14ac:dyDescent="0.3">
      <c r="B446" s="27" t="s">
        <v>490</v>
      </c>
      <c r="C446" s="42" t="s">
        <v>527</v>
      </c>
      <c r="D446" s="37" t="s">
        <v>71</v>
      </c>
      <c r="E446" s="209">
        <v>1228.76</v>
      </c>
      <c r="F446" s="430"/>
      <c r="G446" s="25" t="s">
        <v>677</v>
      </c>
      <c r="H446" s="69" t="s">
        <v>669</v>
      </c>
    </row>
    <row r="447" spans="2:8" s="32" customFormat="1" x14ac:dyDescent="0.3">
      <c r="B447" s="27" t="s">
        <v>490</v>
      </c>
      <c r="C447" s="42" t="s">
        <v>528</v>
      </c>
      <c r="D447" s="37" t="s">
        <v>71</v>
      </c>
      <c r="E447" s="209">
        <v>172.03</v>
      </c>
      <c r="F447" s="430"/>
      <c r="G447" s="25" t="s">
        <v>677</v>
      </c>
      <c r="H447" s="69" t="s">
        <v>669</v>
      </c>
    </row>
    <row r="448" spans="2:8" s="32" customFormat="1" x14ac:dyDescent="0.3">
      <c r="B448" s="27" t="s">
        <v>490</v>
      </c>
      <c r="C448" s="42" t="s">
        <v>529</v>
      </c>
      <c r="D448" s="37" t="s">
        <v>71</v>
      </c>
      <c r="E448" s="209">
        <v>31000</v>
      </c>
      <c r="F448" s="430"/>
      <c r="G448" s="25" t="s">
        <v>678</v>
      </c>
      <c r="H448" s="69" t="s">
        <v>669</v>
      </c>
    </row>
    <row r="449" spans="2:8" s="32" customFormat="1" x14ac:dyDescent="0.3">
      <c r="B449" s="27" t="s">
        <v>490</v>
      </c>
      <c r="C449" s="42" t="s">
        <v>530</v>
      </c>
      <c r="D449" s="37" t="s">
        <v>71</v>
      </c>
      <c r="E449" s="209">
        <v>19500</v>
      </c>
      <c r="F449" s="430"/>
      <c r="G449" s="25" t="s">
        <v>677</v>
      </c>
      <c r="H449" s="69" t="s">
        <v>669</v>
      </c>
    </row>
    <row r="450" spans="2:8" s="32" customFormat="1" x14ac:dyDescent="0.3">
      <c r="B450" s="27" t="s">
        <v>490</v>
      </c>
      <c r="C450" s="42" t="s">
        <v>531</v>
      </c>
      <c r="D450" s="37" t="s">
        <v>71</v>
      </c>
      <c r="E450" s="209">
        <v>8228</v>
      </c>
      <c r="F450" s="430"/>
      <c r="G450" s="25" t="s">
        <v>677</v>
      </c>
      <c r="H450" s="69" t="s">
        <v>669</v>
      </c>
    </row>
    <row r="451" spans="2:8" s="32" customFormat="1" x14ac:dyDescent="0.3">
      <c r="B451" s="27" t="s">
        <v>490</v>
      </c>
      <c r="C451" s="42" t="s">
        <v>532</v>
      </c>
      <c r="D451" s="37" t="s">
        <v>71</v>
      </c>
      <c r="E451" s="209">
        <v>6459</v>
      </c>
      <c r="F451" s="430"/>
      <c r="G451" s="25" t="s">
        <v>677</v>
      </c>
      <c r="H451" s="69" t="s">
        <v>669</v>
      </c>
    </row>
    <row r="452" spans="2:8" s="32" customFormat="1" x14ac:dyDescent="0.3">
      <c r="B452" s="27" t="s">
        <v>490</v>
      </c>
      <c r="C452" s="42" t="s">
        <v>533</v>
      </c>
      <c r="D452" s="37" t="s">
        <v>71</v>
      </c>
      <c r="E452" s="209">
        <v>19064.22</v>
      </c>
      <c r="F452" s="430"/>
      <c r="G452" s="25" t="s">
        <v>679</v>
      </c>
      <c r="H452" s="69" t="s">
        <v>669</v>
      </c>
    </row>
    <row r="453" spans="2:8" s="32" customFormat="1" x14ac:dyDescent="0.3">
      <c r="B453" s="27" t="s">
        <v>490</v>
      </c>
      <c r="C453" s="42" t="s">
        <v>534</v>
      </c>
      <c r="D453" s="37" t="s">
        <v>71</v>
      </c>
      <c r="E453" s="209">
        <v>52500</v>
      </c>
      <c r="F453" s="430"/>
      <c r="G453" s="25" t="s">
        <v>644</v>
      </c>
      <c r="H453" s="69" t="s">
        <v>669</v>
      </c>
    </row>
    <row r="454" spans="2:8" s="32" customFormat="1" x14ac:dyDescent="0.3">
      <c r="B454" s="27" t="s">
        <v>490</v>
      </c>
      <c r="C454" s="42" t="s">
        <v>535</v>
      </c>
      <c r="D454" s="37" t="s">
        <v>71</v>
      </c>
      <c r="E454" s="209">
        <v>7908.3</v>
      </c>
      <c r="F454" s="430"/>
      <c r="G454" s="25" t="s">
        <v>679</v>
      </c>
      <c r="H454" s="69" t="s">
        <v>669</v>
      </c>
    </row>
    <row r="455" spans="2:8" s="32" customFormat="1" x14ac:dyDescent="0.3">
      <c r="B455" s="27" t="s">
        <v>490</v>
      </c>
      <c r="C455" s="42" t="s">
        <v>536</v>
      </c>
      <c r="D455" s="37" t="s">
        <v>71</v>
      </c>
      <c r="E455" s="209">
        <v>67500</v>
      </c>
      <c r="F455" s="430"/>
      <c r="G455" s="25" t="s">
        <v>644</v>
      </c>
      <c r="H455" s="69" t="s">
        <v>669</v>
      </c>
    </row>
    <row r="456" spans="2:8" s="32" customFormat="1" x14ac:dyDescent="0.3">
      <c r="B456" s="27" t="s">
        <v>490</v>
      </c>
      <c r="C456" s="42" t="s">
        <v>537</v>
      </c>
      <c r="D456" s="37" t="s">
        <v>71</v>
      </c>
      <c r="E456" s="209">
        <v>714.78</v>
      </c>
      <c r="F456" s="430"/>
      <c r="G456" s="25" t="s">
        <v>643</v>
      </c>
      <c r="H456" s="69" t="s">
        <v>669</v>
      </c>
    </row>
    <row r="457" spans="2:8" s="32" customFormat="1" x14ac:dyDescent="0.3">
      <c r="B457" s="27" t="s">
        <v>490</v>
      </c>
      <c r="C457" s="42" t="s">
        <v>538</v>
      </c>
      <c r="D457" s="37" t="s">
        <v>71</v>
      </c>
      <c r="E457" s="209">
        <v>71012.66</v>
      </c>
      <c r="F457" s="430"/>
      <c r="G457" s="25" t="s">
        <v>679</v>
      </c>
      <c r="H457" s="69" t="s">
        <v>669</v>
      </c>
    </row>
    <row r="458" spans="2:8" s="32" customFormat="1" x14ac:dyDescent="0.3">
      <c r="B458" s="27" t="s">
        <v>490</v>
      </c>
      <c r="C458" s="42" t="s">
        <v>539</v>
      </c>
      <c r="D458" s="37" t="s">
        <v>71</v>
      </c>
      <c r="E458" s="209">
        <v>732</v>
      </c>
      <c r="F458" s="430"/>
      <c r="G458" s="25" t="s">
        <v>576</v>
      </c>
      <c r="H458" s="69" t="s">
        <v>669</v>
      </c>
    </row>
    <row r="459" spans="2:8" s="32" customFormat="1" x14ac:dyDescent="0.3">
      <c r="B459" s="27" t="s">
        <v>490</v>
      </c>
      <c r="C459" s="42" t="s">
        <v>537</v>
      </c>
      <c r="D459" s="37" t="s">
        <v>71</v>
      </c>
      <c r="E459" s="209">
        <v>714.78</v>
      </c>
      <c r="F459" s="430"/>
      <c r="G459" s="25" t="s">
        <v>643</v>
      </c>
      <c r="H459" s="69" t="s">
        <v>669</v>
      </c>
    </row>
    <row r="460" spans="2:8" s="32" customFormat="1" x14ac:dyDescent="0.3">
      <c r="B460" s="27" t="s">
        <v>490</v>
      </c>
      <c r="C460" s="42" t="s">
        <v>540</v>
      </c>
      <c r="D460" s="37" t="s">
        <v>71</v>
      </c>
      <c r="E460" s="209">
        <v>45600</v>
      </c>
      <c r="F460" s="430"/>
      <c r="G460" s="25" t="s">
        <v>584</v>
      </c>
      <c r="H460" s="69" t="s">
        <v>669</v>
      </c>
    </row>
    <row r="461" spans="2:8" s="32" customFormat="1" x14ac:dyDescent="0.3">
      <c r="B461" s="27" t="s">
        <v>490</v>
      </c>
      <c r="C461" s="42" t="s">
        <v>541</v>
      </c>
      <c r="D461" s="37" t="s">
        <v>71</v>
      </c>
      <c r="E461" s="209">
        <v>212</v>
      </c>
      <c r="F461" s="430"/>
      <c r="G461" s="25" t="s">
        <v>680</v>
      </c>
      <c r="H461" s="69" t="s">
        <v>669</v>
      </c>
    </row>
    <row r="462" spans="2:8" s="32" customFormat="1" x14ac:dyDescent="0.3">
      <c r="B462" s="27" t="s">
        <v>490</v>
      </c>
      <c r="C462" s="42" t="s">
        <v>542</v>
      </c>
      <c r="D462" s="37" t="s">
        <v>71</v>
      </c>
      <c r="E462" s="209">
        <v>100</v>
      </c>
      <c r="F462" s="430"/>
      <c r="G462" s="25" t="s">
        <v>644</v>
      </c>
      <c r="H462" s="69" t="s">
        <v>669</v>
      </c>
    </row>
    <row r="463" spans="2:8" s="32" customFormat="1" x14ac:dyDescent="0.3">
      <c r="B463" s="27" t="s">
        <v>490</v>
      </c>
      <c r="C463" s="42" t="s">
        <v>543</v>
      </c>
      <c r="D463" s="37" t="s">
        <v>71</v>
      </c>
      <c r="E463" s="209">
        <v>200</v>
      </c>
      <c r="F463" s="430"/>
      <c r="G463" s="25" t="s">
        <v>680</v>
      </c>
      <c r="H463" s="69" t="s">
        <v>669</v>
      </c>
    </row>
    <row r="464" spans="2:8" s="32" customFormat="1" x14ac:dyDescent="0.3">
      <c r="B464" s="27" t="s">
        <v>490</v>
      </c>
      <c r="C464" s="42" t="s">
        <v>544</v>
      </c>
      <c r="D464" s="37" t="s">
        <v>71</v>
      </c>
      <c r="E464" s="209">
        <v>1159</v>
      </c>
      <c r="F464" s="430"/>
      <c r="G464" s="25" t="s">
        <v>644</v>
      </c>
      <c r="H464" s="69" t="s">
        <v>669</v>
      </c>
    </row>
    <row r="465" spans="2:8" s="32" customFormat="1" x14ac:dyDescent="0.3">
      <c r="B465" s="27" t="s">
        <v>490</v>
      </c>
      <c r="C465" s="42" t="s">
        <v>537</v>
      </c>
      <c r="D465" s="37" t="s">
        <v>71</v>
      </c>
      <c r="E465" s="209">
        <v>714.78</v>
      </c>
      <c r="F465" s="430"/>
      <c r="G465" s="25" t="s">
        <v>643</v>
      </c>
      <c r="H465" s="69" t="s">
        <v>669</v>
      </c>
    </row>
    <row r="466" spans="2:8" s="32" customFormat="1" x14ac:dyDescent="0.3">
      <c r="B466" s="27" t="s">
        <v>490</v>
      </c>
      <c r="C466" s="42" t="s">
        <v>543</v>
      </c>
      <c r="D466" s="37" t="s">
        <v>71</v>
      </c>
      <c r="E466" s="209">
        <v>200</v>
      </c>
      <c r="F466" s="430"/>
      <c r="G466" s="25" t="s">
        <v>680</v>
      </c>
      <c r="H466" s="69" t="s">
        <v>669</v>
      </c>
    </row>
    <row r="467" spans="2:8" s="32" customFormat="1" x14ac:dyDescent="0.3">
      <c r="B467" s="27" t="s">
        <v>490</v>
      </c>
      <c r="C467" s="42" t="s">
        <v>545</v>
      </c>
      <c r="D467" s="37" t="s">
        <v>71</v>
      </c>
      <c r="E467" s="209">
        <v>40000</v>
      </c>
      <c r="F467" s="430"/>
      <c r="G467" s="25" t="s">
        <v>584</v>
      </c>
      <c r="H467" s="69" t="s">
        <v>669</v>
      </c>
    </row>
    <row r="468" spans="2:8" s="32" customFormat="1" x14ac:dyDescent="0.3">
      <c r="B468" s="27" t="s">
        <v>490</v>
      </c>
      <c r="C468" s="42" t="s">
        <v>546</v>
      </c>
      <c r="D468" s="37" t="s">
        <v>71</v>
      </c>
      <c r="E468" s="209">
        <v>15000</v>
      </c>
      <c r="F468" s="430"/>
      <c r="G468" s="25" t="s">
        <v>584</v>
      </c>
      <c r="H468" s="69" t="s">
        <v>669</v>
      </c>
    </row>
    <row r="469" spans="2:8" s="32" customFormat="1" x14ac:dyDescent="0.3">
      <c r="B469" s="27" t="s">
        <v>490</v>
      </c>
      <c r="C469" s="42" t="s">
        <v>544</v>
      </c>
      <c r="D469" s="37" t="s">
        <v>71</v>
      </c>
      <c r="E469" s="209">
        <v>160</v>
      </c>
      <c r="F469" s="430"/>
      <c r="G469" s="25" t="s">
        <v>643</v>
      </c>
      <c r="H469" s="69" t="s">
        <v>669</v>
      </c>
    </row>
    <row r="470" spans="2:8" s="32" customFormat="1" x14ac:dyDescent="0.3">
      <c r="B470" s="27" t="s">
        <v>490</v>
      </c>
      <c r="C470" s="42" t="s">
        <v>547</v>
      </c>
      <c r="D470" s="37" t="s">
        <v>71</v>
      </c>
      <c r="E470" s="209">
        <v>1191.3</v>
      </c>
      <c r="F470" s="430"/>
      <c r="G470" s="25" t="s">
        <v>643</v>
      </c>
      <c r="H470" s="69" t="s">
        <v>669</v>
      </c>
    </row>
    <row r="471" spans="2:8" s="32" customFormat="1" x14ac:dyDescent="0.3">
      <c r="B471" s="27" t="s">
        <v>490</v>
      </c>
      <c r="C471" s="42" t="s">
        <v>548</v>
      </c>
      <c r="D471" s="37" t="s">
        <v>71</v>
      </c>
      <c r="E471" s="209">
        <v>3118.28</v>
      </c>
      <c r="F471" s="430"/>
      <c r="G471" s="25" t="s">
        <v>644</v>
      </c>
      <c r="H471" s="69" t="s">
        <v>669</v>
      </c>
    </row>
    <row r="472" spans="2:8" s="32" customFormat="1" x14ac:dyDescent="0.3">
      <c r="B472" s="27" t="s">
        <v>490</v>
      </c>
      <c r="C472" s="42" t="s">
        <v>549</v>
      </c>
      <c r="D472" s="37" t="s">
        <v>71</v>
      </c>
      <c r="E472" s="209">
        <v>40000</v>
      </c>
      <c r="F472" s="430"/>
      <c r="G472" s="25" t="s">
        <v>677</v>
      </c>
      <c r="H472" s="69" t="s">
        <v>669</v>
      </c>
    </row>
    <row r="473" spans="2:8" s="32" customFormat="1" x14ac:dyDescent="0.3">
      <c r="B473" s="27" t="s">
        <v>490</v>
      </c>
      <c r="C473" s="42" t="s">
        <v>550</v>
      </c>
      <c r="D473" s="37" t="s">
        <v>71</v>
      </c>
      <c r="E473" s="209">
        <v>979</v>
      </c>
      <c r="F473" s="430"/>
      <c r="G473" s="25" t="s">
        <v>681</v>
      </c>
      <c r="H473" s="69" t="s">
        <v>669</v>
      </c>
    </row>
    <row r="474" spans="2:8" s="32" customFormat="1" x14ac:dyDescent="0.3">
      <c r="B474" s="27" t="s">
        <v>490</v>
      </c>
      <c r="C474" s="42" t="s">
        <v>551</v>
      </c>
      <c r="D474" s="37" t="s">
        <v>71</v>
      </c>
      <c r="E474" s="209">
        <v>34853</v>
      </c>
      <c r="F474" s="430"/>
      <c r="G474" s="25"/>
      <c r="H474" s="69" t="s">
        <v>669</v>
      </c>
    </row>
    <row r="475" spans="2:8" s="32" customFormat="1" x14ac:dyDescent="0.3">
      <c r="B475" s="27" t="s">
        <v>490</v>
      </c>
      <c r="C475" s="42" t="s">
        <v>547</v>
      </c>
      <c r="D475" s="37" t="s">
        <v>71</v>
      </c>
      <c r="E475" s="209">
        <v>476.52</v>
      </c>
      <c r="F475" s="430"/>
      <c r="G475" s="25" t="s">
        <v>643</v>
      </c>
      <c r="H475" s="69" t="s">
        <v>669</v>
      </c>
    </row>
    <row r="476" spans="2:8" s="32" customFormat="1" x14ac:dyDescent="0.3">
      <c r="B476" s="27" t="s">
        <v>490</v>
      </c>
      <c r="C476" s="42" t="s">
        <v>552</v>
      </c>
      <c r="D476" s="37" t="s">
        <v>71</v>
      </c>
      <c r="E476" s="209">
        <v>7039.5</v>
      </c>
      <c r="F476" s="430"/>
      <c r="G476" s="25" t="s">
        <v>644</v>
      </c>
      <c r="H476" s="69" t="s">
        <v>669</v>
      </c>
    </row>
    <row r="477" spans="2:8" s="32" customFormat="1" x14ac:dyDescent="0.3">
      <c r="B477" s="27" t="s">
        <v>490</v>
      </c>
      <c r="C477" s="42" t="s">
        <v>553</v>
      </c>
      <c r="D477" s="37" t="s">
        <v>71</v>
      </c>
      <c r="E477" s="209">
        <v>22924.37</v>
      </c>
      <c r="F477" s="430"/>
      <c r="G477" s="25" t="s">
        <v>682</v>
      </c>
      <c r="H477" s="69" t="s">
        <v>669</v>
      </c>
    </row>
    <row r="478" spans="2:8" s="32" customFormat="1" x14ac:dyDescent="0.3">
      <c r="B478" s="27" t="s">
        <v>490</v>
      </c>
      <c r="C478" s="42" t="s">
        <v>554</v>
      </c>
      <c r="D478" s="37" t="s">
        <v>71</v>
      </c>
      <c r="E478" s="209">
        <v>3912.74</v>
      </c>
      <c r="F478" s="430"/>
      <c r="G478" s="25" t="s">
        <v>668</v>
      </c>
      <c r="H478" s="69" t="s">
        <v>669</v>
      </c>
    </row>
    <row r="479" spans="2:8" s="32" customFormat="1" x14ac:dyDescent="0.3">
      <c r="B479" s="27" t="s">
        <v>490</v>
      </c>
      <c r="C479" s="42" t="s">
        <v>555</v>
      </c>
      <c r="D479" s="37" t="s">
        <v>71</v>
      </c>
      <c r="E479" s="209">
        <v>6862.75</v>
      </c>
      <c r="F479" s="430"/>
      <c r="G479" s="25" t="s">
        <v>668</v>
      </c>
      <c r="H479" s="69" t="s">
        <v>669</v>
      </c>
    </row>
    <row r="480" spans="2:8" s="32" customFormat="1" x14ac:dyDescent="0.3">
      <c r="B480" s="27" t="s">
        <v>490</v>
      </c>
      <c r="C480" s="42" t="s">
        <v>556</v>
      </c>
      <c r="D480" s="37" t="s">
        <v>71</v>
      </c>
      <c r="E480" s="209">
        <v>8000</v>
      </c>
      <c r="F480" s="430"/>
      <c r="G480" s="25" t="s">
        <v>683</v>
      </c>
      <c r="H480" s="69" t="s">
        <v>669</v>
      </c>
    </row>
    <row r="481" spans="2:8" s="32" customFormat="1" x14ac:dyDescent="0.3">
      <c r="B481" s="27" t="s">
        <v>490</v>
      </c>
      <c r="C481" s="42" t="s">
        <v>557</v>
      </c>
      <c r="D481" s="37" t="s">
        <v>71</v>
      </c>
      <c r="E481" s="209">
        <v>28281.87</v>
      </c>
      <c r="F481" s="430"/>
      <c r="G481" s="25" t="s">
        <v>644</v>
      </c>
      <c r="H481" s="69" t="s">
        <v>669</v>
      </c>
    </row>
    <row r="482" spans="2:8" s="32" customFormat="1" x14ac:dyDescent="0.3">
      <c r="B482" s="27" t="s">
        <v>490</v>
      </c>
      <c r="C482" s="42" t="s">
        <v>558</v>
      </c>
      <c r="D482" s="37" t="s">
        <v>71</v>
      </c>
      <c r="E482" s="209">
        <v>28281.88</v>
      </c>
      <c r="F482" s="430"/>
      <c r="G482" s="25" t="s">
        <v>644</v>
      </c>
      <c r="H482" s="69" t="s">
        <v>669</v>
      </c>
    </row>
    <row r="483" spans="2:8" s="32" customFormat="1" x14ac:dyDescent="0.3">
      <c r="B483" s="27" t="s">
        <v>490</v>
      </c>
      <c r="C483" s="42" t="s">
        <v>559</v>
      </c>
      <c r="D483" s="37" t="s">
        <v>71</v>
      </c>
      <c r="E483" s="209">
        <v>2217.92</v>
      </c>
      <c r="F483" s="430"/>
      <c r="G483" s="25" t="s">
        <v>668</v>
      </c>
      <c r="H483" s="69" t="s">
        <v>669</v>
      </c>
    </row>
    <row r="484" spans="2:8" s="32" customFormat="1" x14ac:dyDescent="0.3">
      <c r="B484" s="27" t="s">
        <v>490</v>
      </c>
      <c r="C484" s="42" t="s">
        <v>560</v>
      </c>
      <c r="D484" s="37" t="s">
        <v>71</v>
      </c>
      <c r="E484" s="209">
        <v>12000</v>
      </c>
      <c r="F484" s="430"/>
      <c r="G484" s="25" t="s">
        <v>668</v>
      </c>
      <c r="H484" s="69" t="s">
        <v>669</v>
      </c>
    </row>
    <row r="485" spans="2:8" s="32" customFormat="1" x14ac:dyDescent="0.3">
      <c r="B485" s="27" t="s">
        <v>490</v>
      </c>
      <c r="C485" s="42" t="s">
        <v>561</v>
      </c>
      <c r="D485" s="37" t="s">
        <v>71</v>
      </c>
      <c r="E485" s="209">
        <v>8000</v>
      </c>
      <c r="F485" s="430"/>
      <c r="G485" s="25" t="s">
        <v>684</v>
      </c>
      <c r="H485" s="69" t="s">
        <v>669</v>
      </c>
    </row>
    <row r="486" spans="2:8" s="32" customFormat="1" x14ac:dyDescent="0.3">
      <c r="B486" s="27" t="s">
        <v>490</v>
      </c>
      <c r="C486" s="42" t="s">
        <v>562</v>
      </c>
      <c r="D486" s="37" t="s">
        <v>71</v>
      </c>
      <c r="E486" s="209">
        <v>7626.6</v>
      </c>
      <c r="F486" s="430"/>
      <c r="G486" s="25" t="s">
        <v>685</v>
      </c>
      <c r="H486" s="69" t="s">
        <v>669</v>
      </c>
    </row>
    <row r="487" spans="2:8" s="32" customFormat="1" x14ac:dyDescent="0.3">
      <c r="B487" s="27" t="s">
        <v>490</v>
      </c>
      <c r="C487" s="42" t="s">
        <v>563</v>
      </c>
      <c r="D487" s="37" t="s">
        <v>71</v>
      </c>
      <c r="E487" s="209">
        <v>32989.32</v>
      </c>
      <c r="F487" s="430"/>
      <c r="G487" s="25" t="s">
        <v>644</v>
      </c>
      <c r="H487" s="69" t="s">
        <v>669</v>
      </c>
    </row>
    <row r="488" spans="2:8" s="32" customFormat="1" x14ac:dyDescent="0.3">
      <c r="B488" s="27" t="s">
        <v>490</v>
      </c>
      <c r="C488" s="42" t="s">
        <v>564</v>
      </c>
      <c r="D488" s="37" t="s">
        <v>71</v>
      </c>
      <c r="E488" s="209">
        <v>44457.5</v>
      </c>
      <c r="F488" s="430"/>
      <c r="G488" s="25" t="s">
        <v>578</v>
      </c>
      <c r="H488" s="69" t="s">
        <v>669</v>
      </c>
    </row>
    <row r="489" spans="2:8" s="32" customFormat="1" x14ac:dyDescent="0.3">
      <c r="B489" s="27" t="s">
        <v>490</v>
      </c>
      <c r="C489" s="42" t="s">
        <v>565</v>
      </c>
      <c r="D489" s="37" t="s">
        <v>71</v>
      </c>
      <c r="E489" s="209">
        <v>4569.92</v>
      </c>
      <c r="F489" s="430"/>
      <c r="G489" s="25" t="s">
        <v>578</v>
      </c>
      <c r="H489" s="69" t="s">
        <v>669</v>
      </c>
    </row>
    <row r="490" spans="2:8" s="32" customFormat="1" x14ac:dyDescent="0.3">
      <c r="B490" s="27" t="s">
        <v>490</v>
      </c>
      <c r="C490" s="42" t="s">
        <v>566</v>
      </c>
      <c r="D490" s="37" t="s">
        <v>71</v>
      </c>
      <c r="E490" s="209">
        <v>25312</v>
      </c>
      <c r="F490" s="430"/>
      <c r="G490" s="25" t="s">
        <v>578</v>
      </c>
      <c r="H490" s="69" t="s">
        <v>669</v>
      </c>
    </row>
    <row r="491" spans="2:8" s="32" customFormat="1" x14ac:dyDescent="0.3">
      <c r="B491" s="27" t="s">
        <v>490</v>
      </c>
      <c r="C491" s="42" t="s">
        <v>567</v>
      </c>
      <c r="D491" s="37" t="s">
        <v>71</v>
      </c>
      <c r="E491" s="209">
        <v>5090.6899999999996</v>
      </c>
      <c r="F491" s="430"/>
      <c r="G491" s="25" t="s">
        <v>578</v>
      </c>
      <c r="H491" s="69" t="s">
        <v>669</v>
      </c>
    </row>
    <row r="492" spans="2:8" s="32" customFormat="1" x14ac:dyDescent="0.3">
      <c r="B492" s="27" t="s">
        <v>490</v>
      </c>
      <c r="C492" s="42" t="s">
        <v>568</v>
      </c>
      <c r="D492" s="37" t="s">
        <v>71</v>
      </c>
      <c r="E492" s="209">
        <v>21992.880000000001</v>
      </c>
      <c r="F492" s="430"/>
      <c r="G492" s="25" t="s">
        <v>644</v>
      </c>
      <c r="H492" s="69" t="s">
        <v>669</v>
      </c>
    </row>
    <row r="493" spans="2:8" s="32" customFormat="1" x14ac:dyDescent="0.3">
      <c r="B493" s="27" t="s">
        <v>490</v>
      </c>
      <c r="C493" s="42" t="s">
        <v>566</v>
      </c>
      <c r="D493" s="37" t="s">
        <v>71</v>
      </c>
      <c r="E493" s="209">
        <v>14996</v>
      </c>
      <c r="F493" s="430"/>
      <c r="G493" s="25" t="s">
        <v>578</v>
      </c>
      <c r="H493" s="69" t="s">
        <v>669</v>
      </c>
    </row>
    <row r="494" spans="2:8" s="32" customFormat="1" x14ac:dyDescent="0.3">
      <c r="B494" s="27" t="s">
        <v>490</v>
      </c>
      <c r="C494" s="42" t="s">
        <v>569</v>
      </c>
      <c r="D494" s="37" t="s">
        <v>71</v>
      </c>
      <c r="E494" s="209">
        <v>458.28</v>
      </c>
      <c r="F494" s="430"/>
      <c r="G494" s="25" t="s">
        <v>578</v>
      </c>
      <c r="H494" s="69" t="s">
        <v>669</v>
      </c>
    </row>
    <row r="495" spans="2:8" s="32" customFormat="1" x14ac:dyDescent="0.3">
      <c r="B495" s="27" t="s">
        <v>490</v>
      </c>
      <c r="C495" s="42" t="s">
        <v>570</v>
      </c>
      <c r="D495" s="37" t="s">
        <v>71</v>
      </c>
      <c r="E495" s="209">
        <v>172</v>
      </c>
      <c r="F495" s="430"/>
      <c r="G495" s="25" t="s">
        <v>644</v>
      </c>
      <c r="H495" s="69" t="s">
        <v>669</v>
      </c>
    </row>
    <row r="496" spans="2:8" s="32" customFormat="1" x14ac:dyDescent="0.3">
      <c r="B496" s="27" t="s">
        <v>490</v>
      </c>
      <c r="C496" s="42" t="s">
        <v>571</v>
      </c>
      <c r="D496" s="37" t="s">
        <v>71</v>
      </c>
      <c r="E496" s="209">
        <v>82</v>
      </c>
      <c r="F496" s="430"/>
      <c r="G496" s="25" t="s">
        <v>644</v>
      </c>
      <c r="H496" s="69" t="s">
        <v>669</v>
      </c>
    </row>
    <row r="497" spans="2:8" s="32" customFormat="1" x14ac:dyDescent="0.3">
      <c r="B497" s="27" t="s">
        <v>490</v>
      </c>
      <c r="C497" s="42" t="s">
        <v>572</v>
      </c>
      <c r="D497" s="37" t="s">
        <v>71</v>
      </c>
      <c r="E497" s="209">
        <v>500</v>
      </c>
      <c r="F497" s="430"/>
      <c r="G497" s="25" t="s">
        <v>572</v>
      </c>
      <c r="H497" s="69" t="s">
        <v>669</v>
      </c>
    </row>
    <row r="498" spans="2:8" s="32" customFormat="1" x14ac:dyDescent="0.3">
      <c r="B498" s="27" t="s">
        <v>490</v>
      </c>
      <c r="C498" s="42" t="s">
        <v>573</v>
      </c>
      <c r="D498" s="37" t="s">
        <v>71</v>
      </c>
      <c r="E498" s="209">
        <v>493</v>
      </c>
      <c r="F498" s="430"/>
      <c r="G498" s="25" t="s">
        <v>686</v>
      </c>
      <c r="H498" s="69" t="s">
        <v>669</v>
      </c>
    </row>
    <row r="499" spans="2:8" s="32" customFormat="1" x14ac:dyDescent="0.3">
      <c r="B499" s="27" t="s">
        <v>490</v>
      </c>
      <c r="C499" s="42" t="s">
        <v>574</v>
      </c>
      <c r="D499" s="37" t="s">
        <v>71</v>
      </c>
      <c r="E499" s="209">
        <v>352.4</v>
      </c>
      <c r="F499" s="430"/>
      <c r="G499" s="25" t="s">
        <v>574</v>
      </c>
      <c r="H499" s="69" t="s">
        <v>669</v>
      </c>
    </row>
    <row r="500" spans="2:8" s="32" customFormat="1" x14ac:dyDescent="0.3">
      <c r="B500" s="27" t="s">
        <v>490</v>
      </c>
      <c r="C500" s="42" t="s">
        <v>575</v>
      </c>
      <c r="D500" s="37" t="s">
        <v>71</v>
      </c>
      <c r="E500" s="209">
        <v>524.4</v>
      </c>
      <c r="F500" s="430"/>
      <c r="G500" s="25" t="s">
        <v>573</v>
      </c>
      <c r="H500" s="69" t="s">
        <v>669</v>
      </c>
    </row>
    <row r="501" spans="2:8" s="32" customFormat="1" x14ac:dyDescent="0.3">
      <c r="B501" s="27" t="s">
        <v>490</v>
      </c>
      <c r="C501" s="42" t="s">
        <v>573</v>
      </c>
      <c r="D501" s="37" t="s">
        <v>71</v>
      </c>
      <c r="E501" s="209">
        <v>250</v>
      </c>
      <c r="F501" s="430"/>
      <c r="G501" s="25" t="s">
        <v>573</v>
      </c>
      <c r="H501" s="69" t="s">
        <v>669</v>
      </c>
    </row>
    <row r="502" spans="2:8" s="32" customFormat="1" x14ac:dyDescent="0.3">
      <c r="B502" s="27" t="s">
        <v>490</v>
      </c>
      <c r="C502" s="42" t="s">
        <v>576</v>
      </c>
      <c r="D502" s="37" t="s">
        <v>71</v>
      </c>
      <c r="E502" s="209">
        <v>68.8</v>
      </c>
      <c r="F502" s="430"/>
      <c r="G502" s="25" t="s">
        <v>576</v>
      </c>
      <c r="H502" s="69" t="s">
        <v>669</v>
      </c>
    </row>
    <row r="503" spans="2:8" s="32" customFormat="1" x14ac:dyDescent="0.3">
      <c r="B503" s="27" t="s">
        <v>490</v>
      </c>
      <c r="C503" s="42" t="s">
        <v>573</v>
      </c>
      <c r="D503" s="37" t="s">
        <v>71</v>
      </c>
      <c r="E503" s="209">
        <v>407.8</v>
      </c>
      <c r="F503" s="430"/>
      <c r="G503" s="25" t="s">
        <v>573</v>
      </c>
      <c r="H503" s="69" t="s">
        <v>669</v>
      </c>
    </row>
    <row r="504" spans="2:8" s="32" customFormat="1" x14ac:dyDescent="0.3">
      <c r="B504" s="27" t="s">
        <v>490</v>
      </c>
      <c r="C504" s="42" t="s">
        <v>573</v>
      </c>
      <c r="D504" s="37" t="s">
        <v>71</v>
      </c>
      <c r="E504" s="209">
        <v>403</v>
      </c>
      <c r="F504" s="430"/>
      <c r="G504" s="25" t="s">
        <v>573</v>
      </c>
      <c r="H504" s="69" t="s">
        <v>669</v>
      </c>
    </row>
    <row r="505" spans="2:8" s="32" customFormat="1" x14ac:dyDescent="0.3">
      <c r="B505" s="27" t="s">
        <v>490</v>
      </c>
      <c r="C505" s="42" t="s">
        <v>577</v>
      </c>
      <c r="D505" s="37" t="s">
        <v>71</v>
      </c>
      <c r="E505" s="209">
        <v>163.9</v>
      </c>
      <c r="F505" s="430"/>
      <c r="G505" s="25" t="s">
        <v>577</v>
      </c>
      <c r="H505" s="69" t="s">
        <v>669</v>
      </c>
    </row>
    <row r="506" spans="2:8" s="32" customFormat="1" x14ac:dyDescent="0.3">
      <c r="B506" s="27" t="s">
        <v>490</v>
      </c>
      <c r="C506" s="42" t="s">
        <v>572</v>
      </c>
      <c r="D506" s="37" t="s">
        <v>71</v>
      </c>
      <c r="E506" s="209">
        <v>420</v>
      </c>
      <c r="F506" s="430"/>
      <c r="G506" s="25" t="s">
        <v>572</v>
      </c>
      <c r="H506" s="69" t="s">
        <v>669</v>
      </c>
    </row>
    <row r="507" spans="2:8" s="32" customFormat="1" x14ac:dyDescent="0.3">
      <c r="B507" s="27" t="s">
        <v>490</v>
      </c>
      <c r="C507" s="42" t="s">
        <v>577</v>
      </c>
      <c r="D507" s="37" t="s">
        <v>71</v>
      </c>
      <c r="E507" s="209">
        <v>162.69999999999999</v>
      </c>
      <c r="F507" s="430"/>
      <c r="G507" s="25" t="s">
        <v>577</v>
      </c>
      <c r="H507" s="69" t="s">
        <v>669</v>
      </c>
    </row>
    <row r="508" spans="2:8" s="32" customFormat="1" x14ac:dyDescent="0.3">
      <c r="B508" s="27" t="s">
        <v>490</v>
      </c>
      <c r="C508" s="42" t="s">
        <v>576</v>
      </c>
      <c r="D508" s="37" t="s">
        <v>71</v>
      </c>
      <c r="E508" s="209">
        <v>120</v>
      </c>
      <c r="F508" s="430"/>
      <c r="G508" s="25" t="s">
        <v>576</v>
      </c>
      <c r="H508" s="69" t="s">
        <v>669</v>
      </c>
    </row>
    <row r="509" spans="2:8" s="32" customFormat="1" x14ac:dyDescent="0.3">
      <c r="B509" s="27" t="s">
        <v>490</v>
      </c>
      <c r="C509" s="42" t="s">
        <v>574</v>
      </c>
      <c r="D509" s="37" t="s">
        <v>71</v>
      </c>
      <c r="E509" s="209">
        <v>167.2</v>
      </c>
      <c r="F509" s="430"/>
      <c r="G509" s="25" t="s">
        <v>574</v>
      </c>
      <c r="H509" s="69" t="s">
        <v>669</v>
      </c>
    </row>
    <row r="510" spans="2:8" s="32" customFormat="1" x14ac:dyDescent="0.3">
      <c r="B510" s="27" t="s">
        <v>490</v>
      </c>
      <c r="C510" s="42" t="s">
        <v>574</v>
      </c>
      <c r="D510" s="37" t="s">
        <v>71</v>
      </c>
      <c r="E510" s="209">
        <v>157</v>
      </c>
      <c r="F510" s="430"/>
      <c r="G510" s="25" t="s">
        <v>574</v>
      </c>
      <c r="H510" s="69" t="s">
        <v>669</v>
      </c>
    </row>
    <row r="511" spans="2:8" s="32" customFormat="1" x14ac:dyDescent="0.3">
      <c r="B511" s="27" t="s">
        <v>490</v>
      </c>
      <c r="C511" s="42" t="s">
        <v>578</v>
      </c>
      <c r="D511" s="37" t="s">
        <v>71</v>
      </c>
      <c r="E511" s="209">
        <v>132</v>
      </c>
      <c r="F511" s="430"/>
      <c r="G511" s="25" t="s">
        <v>578</v>
      </c>
      <c r="H511" s="69" t="s">
        <v>669</v>
      </c>
    </row>
    <row r="512" spans="2:8" s="32" customFormat="1" x14ac:dyDescent="0.3">
      <c r="B512" s="27" t="s">
        <v>490</v>
      </c>
      <c r="C512" s="42" t="s">
        <v>579</v>
      </c>
      <c r="D512" s="37" t="s">
        <v>71</v>
      </c>
      <c r="E512" s="209">
        <v>400</v>
      </c>
      <c r="F512" s="430"/>
      <c r="G512" s="25" t="s">
        <v>572</v>
      </c>
      <c r="H512" s="69" t="s">
        <v>669</v>
      </c>
    </row>
    <row r="513" spans="2:8" s="32" customFormat="1" x14ac:dyDescent="0.3">
      <c r="B513" s="27" t="s">
        <v>490</v>
      </c>
      <c r="C513" s="42" t="s">
        <v>580</v>
      </c>
      <c r="D513" s="37" t="s">
        <v>71</v>
      </c>
      <c r="E513" s="209">
        <v>386</v>
      </c>
      <c r="F513" s="430"/>
      <c r="G513" s="25" t="s">
        <v>580</v>
      </c>
      <c r="H513" s="69" t="s">
        <v>669</v>
      </c>
    </row>
    <row r="514" spans="2:8" s="32" customFormat="1" x14ac:dyDescent="0.3">
      <c r="B514" s="27" t="s">
        <v>490</v>
      </c>
      <c r="C514" s="42" t="s">
        <v>572</v>
      </c>
      <c r="D514" s="37" t="s">
        <v>71</v>
      </c>
      <c r="E514" s="209">
        <v>241.3</v>
      </c>
      <c r="F514" s="430"/>
      <c r="G514" s="25" t="s">
        <v>572</v>
      </c>
      <c r="H514" s="69" t="s">
        <v>669</v>
      </c>
    </row>
    <row r="515" spans="2:8" s="32" customFormat="1" x14ac:dyDescent="0.3">
      <c r="B515" s="27" t="s">
        <v>490</v>
      </c>
      <c r="C515" s="42" t="s">
        <v>580</v>
      </c>
      <c r="D515" s="37" t="s">
        <v>71</v>
      </c>
      <c r="E515" s="209">
        <v>215</v>
      </c>
      <c r="F515" s="430"/>
      <c r="G515" s="25" t="s">
        <v>580</v>
      </c>
      <c r="H515" s="69" t="s">
        <v>669</v>
      </c>
    </row>
    <row r="516" spans="2:8" s="32" customFormat="1" x14ac:dyDescent="0.3">
      <c r="B516" s="27" t="s">
        <v>490</v>
      </c>
      <c r="C516" s="42" t="s">
        <v>580</v>
      </c>
      <c r="D516" s="37" t="s">
        <v>71</v>
      </c>
      <c r="E516" s="209">
        <v>718</v>
      </c>
      <c r="F516" s="430"/>
      <c r="G516" s="25" t="s">
        <v>580</v>
      </c>
      <c r="H516" s="69" t="s">
        <v>669</v>
      </c>
    </row>
    <row r="517" spans="2:8" s="32" customFormat="1" x14ac:dyDescent="0.3">
      <c r="B517" s="27" t="s">
        <v>490</v>
      </c>
      <c r="C517" s="42" t="s">
        <v>578</v>
      </c>
      <c r="D517" s="37" t="s">
        <v>71</v>
      </c>
      <c r="E517" s="209">
        <v>162</v>
      </c>
      <c r="F517" s="430"/>
      <c r="G517" s="25" t="s">
        <v>578</v>
      </c>
      <c r="H517" s="69" t="s">
        <v>669</v>
      </c>
    </row>
    <row r="518" spans="2:8" s="32" customFormat="1" x14ac:dyDescent="0.3">
      <c r="B518" s="27" t="s">
        <v>490</v>
      </c>
      <c r="C518" s="42" t="s">
        <v>580</v>
      </c>
      <c r="D518" s="37" t="s">
        <v>71</v>
      </c>
      <c r="E518" s="209">
        <v>391</v>
      </c>
      <c r="F518" s="430"/>
      <c r="G518" s="25" t="s">
        <v>580</v>
      </c>
      <c r="H518" s="69" t="s">
        <v>669</v>
      </c>
    </row>
    <row r="519" spans="2:8" s="32" customFormat="1" x14ac:dyDescent="0.3">
      <c r="B519" s="27" t="s">
        <v>490</v>
      </c>
      <c r="C519" s="42" t="s">
        <v>581</v>
      </c>
      <c r="D519" s="37" t="s">
        <v>71</v>
      </c>
      <c r="E519" s="209">
        <v>54</v>
      </c>
      <c r="F519" s="430"/>
      <c r="G519" s="25" t="s">
        <v>581</v>
      </c>
      <c r="H519" s="69" t="s">
        <v>669</v>
      </c>
    </row>
    <row r="520" spans="2:8" s="32" customFormat="1" x14ac:dyDescent="0.3">
      <c r="B520" s="27" t="s">
        <v>490</v>
      </c>
      <c r="C520" s="42" t="s">
        <v>577</v>
      </c>
      <c r="D520" s="37" t="s">
        <v>71</v>
      </c>
      <c r="E520" s="209">
        <v>447</v>
      </c>
      <c r="F520" s="430"/>
      <c r="G520" s="25" t="s">
        <v>577</v>
      </c>
      <c r="H520" s="69" t="s">
        <v>669</v>
      </c>
    </row>
    <row r="521" spans="2:8" s="32" customFormat="1" x14ac:dyDescent="0.3">
      <c r="B521" s="27" t="s">
        <v>490</v>
      </c>
      <c r="C521" s="42" t="s">
        <v>574</v>
      </c>
      <c r="D521" s="37" t="s">
        <v>71</v>
      </c>
      <c r="E521" s="209">
        <v>442</v>
      </c>
      <c r="F521" s="430"/>
      <c r="G521" s="25" t="s">
        <v>574</v>
      </c>
      <c r="H521" s="69" t="s">
        <v>669</v>
      </c>
    </row>
    <row r="522" spans="2:8" s="32" customFormat="1" x14ac:dyDescent="0.3">
      <c r="B522" s="27" t="s">
        <v>490</v>
      </c>
      <c r="C522" s="42" t="s">
        <v>582</v>
      </c>
      <c r="D522" s="37" t="s">
        <v>71</v>
      </c>
      <c r="E522" s="209">
        <v>72</v>
      </c>
      <c r="F522" s="430"/>
      <c r="G522" s="25" t="s">
        <v>582</v>
      </c>
      <c r="H522" s="69" t="s">
        <v>669</v>
      </c>
    </row>
    <row r="523" spans="2:8" s="32" customFormat="1" x14ac:dyDescent="0.3">
      <c r="B523" s="27" t="s">
        <v>490</v>
      </c>
      <c r="C523" s="42" t="s">
        <v>580</v>
      </c>
      <c r="D523" s="37" t="s">
        <v>71</v>
      </c>
      <c r="E523" s="209">
        <v>264</v>
      </c>
      <c r="F523" s="430"/>
      <c r="G523" s="25" t="s">
        <v>580</v>
      </c>
      <c r="H523" s="69" t="s">
        <v>669</v>
      </c>
    </row>
    <row r="524" spans="2:8" s="32" customFormat="1" x14ac:dyDescent="0.3">
      <c r="B524" s="27" t="s">
        <v>490</v>
      </c>
      <c r="C524" s="42" t="s">
        <v>583</v>
      </c>
      <c r="D524" s="37" t="s">
        <v>71</v>
      </c>
      <c r="E524" s="209">
        <v>521.79999999999995</v>
      </c>
      <c r="F524" s="430"/>
      <c r="G524" s="25" t="s">
        <v>583</v>
      </c>
      <c r="H524" s="69" t="s">
        <v>669</v>
      </c>
    </row>
    <row r="525" spans="2:8" s="32" customFormat="1" x14ac:dyDescent="0.3">
      <c r="B525" s="27" t="s">
        <v>490</v>
      </c>
      <c r="C525" s="42" t="s">
        <v>584</v>
      </c>
      <c r="D525" s="37" t="s">
        <v>71</v>
      </c>
      <c r="E525" s="209">
        <v>461</v>
      </c>
      <c r="F525" s="430"/>
      <c r="G525" s="25" t="s">
        <v>572</v>
      </c>
      <c r="H525" s="69" t="s">
        <v>669</v>
      </c>
    </row>
    <row r="526" spans="2:8" s="32" customFormat="1" x14ac:dyDescent="0.3">
      <c r="B526" s="27" t="s">
        <v>490</v>
      </c>
      <c r="C526" s="42" t="s">
        <v>574</v>
      </c>
      <c r="D526" s="37" t="s">
        <v>71</v>
      </c>
      <c r="E526" s="209">
        <v>138.1</v>
      </c>
      <c r="F526" s="430"/>
      <c r="G526" s="25" t="s">
        <v>574</v>
      </c>
      <c r="H526" s="69" t="s">
        <v>669</v>
      </c>
    </row>
    <row r="527" spans="2:8" s="32" customFormat="1" x14ac:dyDescent="0.3">
      <c r="B527" s="27" t="s">
        <v>490</v>
      </c>
      <c r="C527" s="42" t="s">
        <v>585</v>
      </c>
      <c r="D527" s="37" t="s">
        <v>71</v>
      </c>
      <c r="E527" s="209">
        <v>2282.8000000000002</v>
      </c>
      <c r="F527" s="430"/>
      <c r="G527" s="25" t="s">
        <v>585</v>
      </c>
      <c r="H527" s="69" t="s">
        <v>669</v>
      </c>
    </row>
    <row r="528" spans="2:8" s="32" customFormat="1" x14ac:dyDescent="0.3">
      <c r="B528" s="27" t="s">
        <v>490</v>
      </c>
      <c r="C528" s="42" t="s">
        <v>586</v>
      </c>
      <c r="D528" s="37" t="s">
        <v>71</v>
      </c>
      <c r="E528" s="209">
        <v>196.7</v>
      </c>
      <c r="F528" s="430"/>
      <c r="G528" s="25" t="s">
        <v>586</v>
      </c>
      <c r="H528" s="69" t="s">
        <v>669</v>
      </c>
    </row>
    <row r="529" spans="2:8" s="32" customFormat="1" x14ac:dyDescent="0.3">
      <c r="B529" s="27" t="s">
        <v>490</v>
      </c>
      <c r="C529" s="42" t="s">
        <v>587</v>
      </c>
      <c r="D529" s="37" t="s">
        <v>71</v>
      </c>
      <c r="E529" s="209">
        <v>1097</v>
      </c>
      <c r="F529" s="430"/>
      <c r="G529" s="25" t="s">
        <v>587</v>
      </c>
      <c r="H529" s="69" t="s">
        <v>669</v>
      </c>
    </row>
    <row r="530" spans="2:8" s="32" customFormat="1" x14ac:dyDescent="0.3">
      <c r="B530" s="27" t="s">
        <v>490</v>
      </c>
      <c r="C530" s="42" t="s">
        <v>588</v>
      </c>
      <c r="D530" s="37" t="s">
        <v>71</v>
      </c>
      <c r="E530" s="209">
        <v>1122.8</v>
      </c>
      <c r="F530" s="430"/>
      <c r="G530" s="25" t="s">
        <v>588</v>
      </c>
      <c r="H530" s="69" t="s">
        <v>669</v>
      </c>
    </row>
    <row r="531" spans="2:8" s="32" customFormat="1" ht="33" x14ac:dyDescent="0.3">
      <c r="B531" s="27" t="s">
        <v>490</v>
      </c>
      <c r="C531" s="42" t="s">
        <v>589</v>
      </c>
      <c r="D531" s="37" t="s">
        <v>71</v>
      </c>
      <c r="E531" s="209">
        <v>3579.1</v>
      </c>
      <c r="F531" s="430"/>
      <c r="G531" s="25" t="s">
        <v>589</v>
      </c>
      <c r="H531" s="69" t="s">
        <v>669</v>
      </c>
    </row>
    <row r="532" spans="2:8" s="32" customFormat="1" x14ac:dyDescent="0.3">
      <c r="B532" s="27" t="s">
        <v>490</v>
      </c>
      <c r="C532" s="42" t="s">
        <v>590</v>
      </c>
      <c r="D532" s="37" t="s">
        <v>71</v>
      </c>
      <c r="E532" s="209">
        <v>2500</v>
      </c>
      <c r="F532" s="430"/>
      <c r="G532" s="25" t="s">
        <v>574</v>
      </c>
      <c r="H532" s="69" t="s">
        <v>669</v>
      </c>
    </row>
    <row r="533" spans="2:8" s="32" customFormat="1" x14ac:dyDescent="0.3">
      <c r="B533" s="27" t="s">
        <v>490</v>
      </c>
      <c r="C533" s="42" t="s">
        <v>591</v>
      </c>
      <c r="D533" s="37" t="s">
        <v>71</v>
      </c>
      <c r="E533" s="209">
        <v>2500</v>
      </c>
      <c r="F533" s="430"/>
      <c r="G533" s="25" t="s">
        <v>574</v>
      </c>
      <c r="H533" s="69" t="s">
        <v>669</v>
      </c>
    </row>
    <row r="534" spans="2:8" s="32" customFormat="1" x14ac:dyDescent="0.3">
      <c r="B534" s="27" t="s">
        <v>490</v>
      </c>
      <c r="C534" s="42" t="s">
        <v>592</v>
      </c>
      <c r="D534" s="37" t="s">
        <v>71</v>
      </c>
      <c r="E534" s="209">
        <v>2500</v>
      </c>
      <c r="F534" s="430"/>
      <c r="G534" s="25" t="s">
        <v>574</v>
      </c>
      <c r="H534" s="69" t="s">
        <v>669</v>
      </c>
    </row>
    <row r="535" spans="2:8" s="32" customFormat="1" x14ac:dyDescent="0.3">
      <c r="B535" s="27" t="s">
        <v>490</v>
      </c>
      <c r="C535" s="42" t="s">
        <v>593</v>
      </c>
      <c r="D535" s="37" t="s">
        <v>71</v>
      </c>
      <c r="E535" s="209">
        <v>2675</v>
      </c>
      <c r="F535" s="430"/>
      <c r="G535" s="25" t="s">
        <v>574</v>
      </c>
      <c r="H535" s="69" t="s">
        <v>669</v>
      </c>
    </row>
    <row r="536" spans="2:8" s="32" customFormat="1" x14ac:dyDescent="0.3">
      <c r="B536" s="27" t="s">
        <v>490</v>
      </c>
      <c r="C536" s="42" t="s">
        <v>594</v>
      </c>
      <c r="D536" s="37" t="s">
        <v>71</v>
      </c>
      <c r="E536" s="209">
        <v>525</v>
      </c>
      <c r="F536" s="430"/>
      <c r="G536" s="25" t="s">
        <v>574</v>
      </c>
      <c r="H536" s="69" t="s">
        <v>669</v>
      </c>
    </row>
    <row r="537" spans="2:8" s="32" customFormat="1" x14ac:dyDescent="0.3">
      <c r="B537" s="27" t="s">
        <v>490</v>
      </c>
      <c r="C537" s="42" t="s">
        <v>595</v>
      </c>
      <c r="D537" s="37" t="s">
        <v>71</v>
      </c>
      <c r="E537" s="209">
        <v>2675</v>
      </c>
      <c r="F537" s="430"/>
      <c r="G537" s="25" t="s">
        <v>574</v>
      </c>
      <c r="H537" s="69" t="s">
        <v>669</v>
      </c>
    </row>
    <row r="538" spans="2:8" s="32" customFormat="1" x14ac:dyDescent="0.3">
      <c r="B538" s="27" t="s">
        <v>490</v>
      </c>
      <c r="C538" s="42" t="s">
        <v>596</v>
      </c>
      <c r="D538" s="37" t="s">
        <v>71</v>
      </c>
      <c r="E538" s="209">
        <v>2675</v>
      </c>
      <c r="F538" s="430"/>
      <c r="G538" s="25" t="s">
        <v>574</v>
      </c>
      <c r="H538" s="69" t="s">
        <v>669</v>
      </c>
    </row>
    <row r="539" spans="2:8" s="32" customFormat="1" x14ac:dyDescent="0.3">
      <c r="B539" s="27" t="s">
        <v>490</v>
      </c>
      <c r="C539" s="42" t="s">
        <v>597</v>
      </c>
      <c r="D539" s="37" t="s">
        <v>71</v>
      </c>
      <c r="E539" s="209">
        <v>2675</v>
      </c>
      <c r="F539" s="430"/>
      <c r="G539" s="25" t="s">
        <v>574</v>
      </c>
      <c r="H539" s="69" t="s">
        <v>669</v>
      </c>
    </row>
    <row r="540" spans="2:8" s="32" customFormat="1" x14ac:dyDescent="0.3">
      <c r="B540" s="27" t="s">
        <v>490</v>
      </c>
      <c r="C540" s="42" t="s">
        <v>598</v>
      </c>
      <c r="D540" s="37" t="s">
        <v>71</v>
      </c>
      <c r="E540" s="209">
        <v>2675</v>
      </c>
      <c r="F540" s="430"/>
      <c r="G540" s="25" t="s">
        <v>574</v>
      </c>
      <c r="H540" s="69" t="s">
        <v>669</v>
      </c>
    </row>
    <row r="541" spans="2:8" s="32" customFormat="1" x14ac:dyDescent="0.3">
      <c r="B541" s="27" t="s">
        <v>490</v>
      </c>
      <c r="C541" s="42" t="s">
        <v>599</v>
      </c>
      <c r="D541" s="37" t="s">
        <v>71</v>
      </c>
      <c r="E541" s="209">
        <v>5350</v>
      </c>
      <c r="F541" s="430"/>
      <c r="G541" s="25" t="s">
        <v>574</v>
      </c>
      <c r="H541" s="69" t="s">
        <v>669</v>
      </c>
    </row>
    <row r="542" spans="2:8" s="32" customFormat="1" x14ac:dyDescent="0.3">
      <c r="B542" s="27" t="s">
        <v>490</v>
      </c>
      <c r="C542" s="42" t="s">
        <v>600</v>
      </c>
      <c r="D542" s="37" t="s">
        <v>71</v>
      </c>
      <c r="E542" s="209">
        <v>2675</v>
      </c>
      <c r="F542" s="430"/>
      <c r="G542" s="25" t="s">
        <v>574</v>
      </c>
      <c r="H542" s="69" t="s">
        <v>669</v>
      </c>
    </row>
    <row r="543" spans="2:8" s="32" customFormat="1" x14ac:dyDescent="0.3">
      <c r="B543" s="27" t="s">
        <v>490</v>
      </c>
      <c r="C543" s="42" t="s">
        <v>601</v>
      </c>
      <c r="D543" s="37" t="s">
        <v>71</v>
      </c>
      <c r="E543" s="209">
        <v>2675</v>
      </c>
      <c r="F543" s="430"/>
      <c r="G543" s="25" t="s">
        <v>574</v>
      </c>
      <c r="H543" s="69" t="s">
        <v>669</v>
      </c>
    </row>
    <row r="544" spans="2:8" s="32" customFormat="1" x14ac:dyDescent="0.3">
      <c r="B544" s="27" t="s">
        <v>490</v>
      </c>
      <c r="C544" s="42" t="s">
        <v>602</v>
      </c>
      <c r="D544" s="37" t="s">
        <v>71</v>
      </c>
      <c r="E544" s="209">
        <v>2675</v>
      </c>
      <c r="F544" s="430"/>
      <c r="G544" s="25" t="s">
        <v>574</v>
      </c>
      <c r="H544" s="69" t="s">
        <v>669</v>
      </c>
    </row>
    <row r="545" spans="2:8" s="32" customFormat="1" x14ac:dyDescent="0.3">
      <c r="B545" s="27" t="s">
        <v>490</v>
      </c>
      <c r="C545" s="42" t="s">
        <v>603</v>
      </c>
      <c r="D545" s="37" t="s">
        <v>71</v>
      </c>
      <c r="E545" s="209">
        <v>24000</v>
      </c>
      <c r="F545" s="430"/>
      <c r="G545" s="25" t="s">
        <v>686</v>
      </c>
      <c r="H545" s="69" t="s">
        <v>669</v>
      </c>
    </row>
    <row r="546" spans="2:8" s="32" customFormat="1" x14ac:dyDescent="0.3">
      <c r="B546" s="27" t="s">
        <v>490</v>
      </c>
      <c r="C546" s="42" t="s">
        <v>604</v>
      </c>
      <c r="D546" s="37" t="s">
        <v>71</v>
      </c>
      <c r="E546" s="209">
        <v>850</v>
      </c>
      <c r="F546" s="430"/>
      <c r="G546" s="25" t="s">
        <v>576</v>
      </c>
      <c r="H546" s="69" t="s">
        <v>669</v>
      </c>
    </row>
    <row r="547" spans="2:8" s="32" customFormat="1" x14ac:dyDescent="0.3">
      <c r="B547" s="27" t="s">
        <v>490</v>
      </c>
      <c r="C547" s="42" t="s">
        <v>605</v>
      </c>
      <c r="D547" s="37" t="s">
        <v>71</v>
      </c>
      <c r="E547" s="209">
        <v>300</v>
      </c>
      <c r="F547" s="430"/>
      <c r="G547" s="25" t="s">
        <v>576</v>
      </c>
      <c r="H547" s="69" t="s">
        <v>669</v>
      </c>
    </row>
    <row r="548" spans="2:8" s="32" customFormat="1" x14ac:dyDescent="0.3">
      <c r="B548" s="27" t="s">
        <v>490</v>
      </c>
      <c r="C548" s="42" t="s">
        <v>606</v>
      </c>
      <c r="D548" s="37" t="s">
        <v>71</v>
      </c>
      <c r="E548" s="209">
        <v>1000</v>
      </c>
      <c r="F548" s="430"/>
      <c r="G548" s="25" t="s">
        <v>576</v>
      </c>
      <c r="H548" s="69" t="s">
        <v>669</v>
      </c>
    </row>
    <row r="549" spans="2:8" s="32" customFormat="1" x14ac:dyDescent="0.3">
      <c r="B549" s="27" t="s">
        <v>490</v>
      </c>
      <c r="C549" s="42" t="s">
        <v>607</v>
      </c>
      <c r="D549" s="37" t="s">
        <v>71</v>
      </c>
      <c r="E549" s="209">
        <v>1350</v>
      </c>
      <c r="F549" s="430"/>
      <c r="G549" s="25" t="s">
        <v>687</v>
      </c>
      <c r="H549" s="69" t="s">
        <v>669</v>
      </c>
    </row>
    <row r="550" spans="2:8" s="32" customFormat="1" x14ac:dyDescent="0.3">
      <c r="B550" s="27" t="s">
        <v>490</v>
      </c>
      <c r="C550" s="42" t="s">
        <v>608</v>
      </c>
      <c r="D550" s="37" t="s">
        <v>71</v>
      </c>
      <c r="E550" s="209">
        <v>600</v>
      </c>
      <c r="F550" s="430"/>
      <c r="G550" s="25" t="s">
        <v>687</v>
      </c>
      <c r="H550" s="69" t="s">
        <v>669</v>
      </c>
    </row>
    <row r="551" spans="2:8" s="32" customFormat="1" x14ac:dyDescent="0.3">
      <c r="B551" s="27" t="s">
        <v>490</v>
      </c>
      <c r="C551" s="42" t="s">
        <v>609</v>
      </c>
      <c r="D551" s="37" t="s">
        <v>71</v>
      </c>
      <c r="E551" s="209">
        <v>40000</v>
      </c>
      <c r="F551" s="430"/>
      <c r="G551" s="25" t="s">
        <v>584</v>
      </c>
      <c r="H551" s="69" t="s">
        <v>669</v>
      </c>
    </row>
    <row r="552" spans="2:8" s="32" customFormat="1" x14ac:dyDescent="0.3">
      <c r="B552" s="27" t="s">
        <v>490</v>
      </c>
      <c r="C552" s="42" t="s">
        <v>610</v>
      </c>
      <c r="D552" s="37" t="s">
        <v>71</v>
      </c>
      <c r="E552" s="209">
        <v>22800</v>
      </c>
      <c r="F552" s="430"/>
      <c r="G552" s="25" t="s">
        <v>584</v>
      </c>
      <c r="H552" s="69" t="s">
        <v>669</v>
      </c>
    </row>
    <row r="553" spans="2:8" s="32" customFormat="1" x14ac:dyDescent="0.3">
      <c r="B553" s="27" t="s">
        <v>490</v>
      </c>
      <c r="C553" s="42" t="s">
        <v>611</v>
      </c>
      <c r="D553" s="37" t="s">
        <v>71</v>
      </c>
      <c r="E553" s="209">
        <v>15000</v>
      </c>
      <c r="F553" s="430"/>
      <c r="G553" s="25" t="s">
        <v>584</v>
      </c>
      <c r="H553" s="69" t="s">
        <v>669</v>
      </c>
    </row>
    <row r="554" spans="2:8" s="32" customFormat="1" x14ac:dyDescent="0.3">
      <c r="B554" s="27" t="s">
        <v>490</v>
      </c>
      <c r="C554" s="42" t="s">
        <v>612</v>
      </c>
      <c r="D554" s="37" t="s">
        <v>71</v>
      </c>
      <c r="E554" s="209">
        <v>3750</v>
      </c>
      <c r="F554" s="430"/>
      <c r="G554" s="25" t="s">
        <v>687</v>
      </c>
      <c r="H554" s="69" t="s">
        <v>669</v>
      </c>
    </row>
    <row r="555" spans="2:8" s="32" customFormat="1" x14ac:dyDescent="0.3">
      <c r="B555" s="27" t="s">
        <v>490</v>
      </c>
      <c r="C555" s="42" t="s">
        <v>613</v>
      </c>
      <c r="D555" s="37" t="s">
        <v>71</v>
      </c>
      <c r="E555" s="209">
        <v>5000</v>
      </c>
      <c r="F555" s="430"/>
      <c r="G555" s="25" t="s">
        <v>688</v>
      </c>
      <c r="H555" s="69" t="s">
        <v>669</v>
      </c>
    </row>
    <row r="556" spans="2:8" s="32" customFormat="1" x14ac:dyDescent="0.3">
      <c r="B556" s="27" t="s">
        <v>490</v>
      </c>
      <c r="C556" s="42" t="s">
        <v>614</v>
      </c>
      <c r="D556" s="37" t="s">
        <v>71</v>
      </c>
      <c r="E556" s="209">
        <v>650</v>
      </c>
      <c r="F556" s="430"/>
      <c r="G556" s="25" t="s">
        <v>687</v>
      </c>
      <c r="H556" s="69" t="s">
        <v>669</v>
      </c>
    </row>
    <row r="557" spans="2:8" s="32" customFormat="1" x14ac:dyDescent="0.3">
      <c r="B557" s="27" t="s">
        <v>490</v>
      </c>
      <c r="C557" s="42" t="s">
        <v>615</v>
      </c>
      <c r="D557" s="37" t="s">
        <v>71</v>
      </c>
      <c r="E557" s="209">
        <v>17200</v>
      </c>
      <c r="F557" s="430"/>
      <c r="G557" s="25" t="s">
        <v>584</v>
      </c>
      <c r="H557" s="69" t="s">
        <v>669</v>
      </c>
    </row>
    <row r="558" spans="2:8" s="32" customFormat="1" x14ac:dyDescent="0.3">
      <c r="B558" s="27" t="s">
        <v>490</v>
      </c>
      <c r="C558" s="42" t="s">
        <v>616</v>
      </c>
      <c r="D558" s="37" t="s">
        <v>71</v>
      </c>
      <c r="E558" s="209">
        <v>15000</v>
      </c>
      <c r="F558" s="430"/>
      <c r="G558" s="25" t="s">
        <v>584</v>
      </c>
      <c r="H558" s="69" t="s">
        <v>669</v>
      </c>
    </row>
    <row r="559" spans="2:8" s="32" customFormat="1" x14ac:dyDescent="0.3">
      <c r="B559" s="27" t="s">
        <v>490</v>
      </c>
      <c r="C559" s="42" t="s">
        <v>617</v>
      </c>
      <c r="D559" s="37" t="s">
        <v>71</v>
      </c>
      <c r="E559" s="209">
        <v>18750</v>
      </c>
      <c r="F559" s="430"/>
      <c r="G559" s="25" t="s">
        <v>689</v>
      </c>
      <c r="H559" s="69" t="s">
        <v>669</v>
      </c>
    </row>
    <row r="560" spans="2:8" s="32" customFormat="1" x14ac:dyDescent="0.3">
      <c r="B560" s="27" t="s">
        <v>490</v>
      </c>
      <c r="C560" s="42" t="s">
        <v>618</v>
      </c>
      <c r="D560" s="37" t="s">
        <v>71</v>
      </c>
      <c r="E560" s="209">
        <v>2000</v>
      </c>
      <c r="F560" s="430"/>
      <c r="G560" s="25" t="s">
        <v>690</v>
      </c>
      <c r="H560" s="69" t="s">
        <v>669</v>
      </c>
    </row>
    <row r="561" spans="2:8" s="32" customFormat="1" x14ac:dyDescent="0.3">
      <c r="B561" s="27" t="s">
        <v>490</v>
      </c>
      <c r="C561" s="42" t="s">
        <v>619</v>
      </c>
      <c r="D561" s="37" t="s">
        <v>71</v>
      </c>
      <c r="E561" s="209">
        <v>370</v>
      </c>
      <c r="F561" s="430"/>
      <c r="G561" s="25" t="s">
        <v>687</v>
      </c>
      <c r="H561" s="69" t="s">
        <v>669</v>
      </c>
    </row>
    <row r="562" spans="2:8" s="32" customFormat="1" x14ac:dyDescent="0.3">
      <c r="B562" s="27" t="s">
        <v>490</v>
      </c>
      <c r="C562" s="42" t="s">
        <v>620</v>
      </c>
      <c r="D562" s="37" t="s">
        <v>71</v>
      </c>
      <c r="E562" s="209">
        <v>410</v>
      </c>
      <c r="F562" s="430"/>
      <c r="G562" s="25" t="s">
        <v>690</v>
      </c>
      <c r="H562" s="69" t="s">
        <v>669</v>
      </c>
    </row>
    <row r="563" spans="2:8" s="32" customFormat="1" x14ac:dyDescent="0.3">
      <c r="B563" s="27" t="s">
        <v>490</v>
      </c>
      <c r="C563" s="42" t="s">
        <v>621</v>
      </c>
      <c r="D563" s="37" t="s">
        <v>71</v>
      </c>
      <c r="E563" s="209">
        <v>650</v>
      </c>
      <c r="F563" s="430"/>
      <c r="G563" s="25" t="s">
        <v>690</v>
      </c>
      <c r="H563" s="69" t="s">
        <v>669</v>
      </c>
    </row>
    <row r="564" spans="2:8" s="32" customFormat="1" x14ac:dyDescent="0.3">
      <c r="B564" s="27" t="s">
        <v>490</v>
      </c>
      <c r="C564" s="42" t="s">
        <v>622</v>
      </c>
      <c r="D564" s="37" t="s">
        <v>71</v>
      </c>
      <c r="E564" s="209">
        <v>770</v>
      </c>
      <c r="F564" s="430"/>
      <c r="G564" s="25" t="s">
        <v>687</v>
      </c>
      <c r="H564" s="69" t="s">
        <v>669</v>
      </c>
    </row>
    <row r="565" spans="2:8" s="32" customFormat="1" x14ac:dyDescent="0.3">
      <c r="B565" s="27" t="s">
        <v>490</v>
      </c>
      <c r="C565" s="42" t="s">
        <v>615</v>
      </c>
      <c r="D565" s="37" t="s">
        <v>71</v>
      </c>
      <c r="E565" s="209">
        <v>9000</v>
      </c>
      <c r="F565" s="430"/>
      <c r="G565" s="25" t="s">
        <v>686</v>
      </c>
      <c r="H565" s="69" t="s">
        <v>669</v>
      </c>
    </row>
    <row r="566" spans="2:8" s="32" customFormat="1" x14ac:dyDescent="0.3">
      <c r="B566" s="27" t="s">
        <v>490</v>
      </c>
      <c r="C566" s="42" t="s">
        <v>623</v>
      </c>
      <c r="D566" s="37" t="s">
        <v>71</v>
      </c>
      <c r="E566" s="209">
        <v>4500</v>
      </c>
      <c r="F566" s="430"/>
      <c r="G566" s="25" t="s">
        <v>687</v>
      </c>
      <c r="H566" s="69" t="s">
        <v>669</v>
      </c>
    </row>
    <row r="567" spans="2:8" s="32" customFormat="1" x14ac:dyDescent="0.3">
      <c r="B567" s="27" t="s">
        <v>490</v>
      </c>
      <c r="C567" s="42" t="s">
        <v>624</v>
      </c>
      <c r="D567" s="37" t="s">
        <v>71</v>
      </c>
      <c r="E567" s="209">
        <v>6000</v>
      </c>
      <c r="F567" s="430"/>
      <c r="G567" s="25" t="s">
        <v>691</v>
      </c>
      <c r="H567" s="69" t="s">
        <v>669</v>
      </c>
    </row>
    <row r="568" spans="2:8" s="32" customFormat="1" x14ac:dyDescent="0.3">
      <c r="B568" s="27" t="s">
        <v>490</v>
      </c>
      <c r="C568" s="42" t="s">
        <v>625</v>
      </c>
      <c r="D568" s="37" t="s">
        <v>71</v>
      </c>
      <c r="E568" s="209">
        <v>6000</v>
      </c>
      <c r="F568" s="430"/>
      <c r="G568" s="25" t="s">
        <v>691</v>
      </c>
      <c r="H568" s="69" t="s">
        <v>669</v>
      </c>
    </row>
    <row r="569" spans="2:8" s="32" customFormat="1" x14ac:dyDescent="0.3">
      <c r="B569" s="27" t="s">
        <v>490</v>
      </c>
      <c r="C569" s="42" t="s">
        <v>626</v>
      </c>
      <c r="D569" s="37" t="s">
        <v>71</v>
      </c>
      <c r="E569" s="209">
        <v>11105.32</v>
      </c>
      <c r="F569" s="430"/>
      <c r="G569" s="25" t="s">
        <v>691</v>
      </c>
      <c r="H569" s="69" t="s">
        <v>669</v>
      </c>
    </row>
    <row r="570" spans="2:8" s="32" customFormat="1" x14ac:dyDescent="0.3">
      <c r="B570" s="27" t="s">
        <v>490</v>
      </c>
      <c r="C570" s="42" t="s">
        <v>627</v>
      </c>
      <c r="D570" s="37" t="s">
        <v>71</v>
      </c>
      <c r="E570" s="209">
        <v>6000</v>
      </c>
      <c r="F570" s="430"/>
      <c r="G570" s="25" t="s">
        <v>691</v>
      </c>
      <c r="H570" s="69" t="s">
        <v>669</v>
      </c>
    </row>
    <row r="571" spans="2:8" s="32" customFormat="1" x14ac:dyDescent="0.3">
      <c r="B571" s="27" t="s">
        <v>490</v>
      </c>
      <c r="C571" s="42" t="s">
        <v>628</v>
      </c>
      <c r="D571" s="37" t="s">
        <v>71</v>
      </c>
      <c r="E571" s="209">
        <v>6000</v>
      </c>
      <c r="F571" s="430"/>
      <c r="G571" s="25" t="s">
        <v>691</v>
      </c>
      <c r="H571" s="69" t="s">
        <v>669</v>
      </c>
    </row>
    <row r="572" spans="2:8" s="32" customFormat="1" x14ac:dyDescent="0.3">
      <c r="B572" s="27" t="s">
        <v>490</v>
      </c>
      <c r="C572" s="42" t="s">
        <v>629</v>
      </c>
      <c r="D572" s="37" t="s">
        <v>71</v>
      </c>
      <c r="E572" s="209">
        <v>3000</v>
      </c>
      <c r="F572" s="430"/>
      <c r="G572" s="25" t="s">
        <v>691</v>
      </c>
      <c r="H572" s="69" t="s">
        <v>669</v>
      </c>
    </row>
    <row r="573" spans="2:8" s="32" customFormat="1" x14ac:dyDescent="0.3">
      <c r="B573" s="27" t="s">
        <v>490</v>
      </c>
      <c r="C573" s="42" t="s">
        <v>630</v>
      </c>
      <c r="D573" s="37" t="s">
        <v>71</v>
      </c>
      <c r="E573" s="209">
        <v>750</v>
      </c>
      <c r="F573" s="430"/>
      <c r="G573" s="25" t="s">
        <v>630</v>
      </c>
      <c r="H573" s="69" t="s">
        <v>669</v>
      </c>
    </row>
    <row r="574" spans="2:8" s="32" customFormat="1" x14ac:dyDescent="0.3">
      <c r="B574" s="27" t="s">
        <v>490</v>
      </c>
      <c r="C574" s="42" t="s">
        <v>631</v>
      </c>
      <c r="D574" s="37" t="s">
        <v>71</v>
      </c>
      <c r="E574" s="209">
        <v>750</v>
      </c>
      <c r="F574" s="430"/>
      <c r="G574" s="25" t="s">
        <v>631</v>
      </c>
      <c r="H574" s="69" t="s">
        <v>669</v>
      </c>
    </row>
    <row r="575" spans="2:8" s="32" customFormat="1" x14ac:dyDescent="0.3">
      <c r="B575" s="27" t="s">
        <v>490</v>
      </c>
      <c r="C575" s="42" t="s">
        <v>632</v>
      </c>
      <c r="D575" s="37" t="s">
        <v>71</v>
      </c>
      <c r="E575" s="209">
        <v>500</v>
      </c>
      <c r="F575" s="430"/>
      <c r="G575" s="25" t="s">
        <v>632</v>
      </c>
      <c r="H575" s="69" t="s">
        <v>669</v>
      </c>
    </row>
    <row r="576" spans="2:8" s="32" customFormat="1" x14ac:dyDescent="0.3">
      <c r="B576" s="27" t="s">
        <v>490</v>
      </c>
      <c r="C576" s="42" t="s">
        <v>633</v>
      </c>
      <c r="D576" s="37" t="s">
        <v>71</v>
      </c>
      <c r="E576" s="209">
        <v>118.99</v>
      </c>
      <c r="F576" s="430"/>
      <c r="G576" s="25" t="s">
        <v>671</v>
      </c>
      <c r="H576" s="69" t="s">
        <v>669</v>
      </c>
    </row>
    <row r="577" spans="2:8" s="32" customFormat="1" x14ac:dyDescent="0.3">
      <c r="B577" s="27" t="s">
        <v>490</v>
      </c>
      <c r="C577" s="42" t="s">
        <v>634</v>
      </c>
      <c r="D577" s="37" t="s">
        <v>71</v>
      </c>
      <c r="E577" s="209">
        <v>663.63</v>
      </c>
      <c r="F577" s="430"/>
      <c r="G577" s="25" t="s">
        <v>692</v>
      </c>
      <c r="H577" s="69" t="s">
        <v>669</v>
      </c>
    </row>
    <row r="578" spans="2:8" s="32" customFormat="1" x14ac:dyDescent="0.3">
      <c r="B578" s="27" t="s">
        <v>490</v>
      </c>
      <c r="C578" s="42" t="s">
        <v>634</v>
      </c>
      <c r="D578" s="37" t="s">
        <v>71</v>
      </c>
      <c r="E578" s="209">
        <v>663.63</v>
      </c>
      <c r="F578" s="430"/>
      <c r="G578" s="25" t="s">
        <v>692</v>
      </c>
      <c r="H578" s="69" t="s">
        <v>669</v>
      </c>
    </row>
    <row r="579" spans="2:8" s="32" customFormat="1" x14ac:dyDescent="0.3">
      <c r="B579" s="27" t="s">
        <v>490</v>
      </c>
      <c r="C579" s="42" t="s">
        <v>635</v>
      </c>
      <c r="D579" s="37" t="s">
        <v>71</v>
      </c>
      <c r="E579" s="209">
        <v>918.99</v>
      </c>
      <c r="F579" s="430"/>
      <c r="G579" s="25" t="s">
        <v>692</v>
      </c>
      <c r="H579" s="69" t="s">
        <v>669</v>
      </c>
    </row>
    <row r="580" spans="2:8" s="32" customFormat="1" x14ac:dyDescent="0.3">
      <c r="B580" s="27" t="s">
        <v>490</v>
      </c>
      <c r="C580" s="42" t="s">
        <v>630</v>
      </c>
      <c r="D580" s="37" t="s">
        <v>71</v>
      </c>
      <c r="E580" s="209">
        <v>750</v>
      </c>
      <c r="F580" s="430"/>
      <c r="G580" s="25" t="s">
        <v>630</v>
      </c>
      <c r="H580" s="69" t="s">
        <v>669</v>
      </c>
    </row>
    <row r="581" spans="2:8" s="32" customFormat="1" x14ac:dyDescent="0.3">
      <c r="B581" s="27" t="s">
        <v>490</v>
      </c>
      <c r="C581" s="42" t="s">
        <v>631</v>
      </c>
      <c r="D581" s="37" t="s">
        <v>71</v>
      </c>
      <c r="E581" s="209">
        <v>750</v>
      </c>
      <c r="F581" s="430"/>
      <c r="G581" s="25" t="s">
        <v>631</v>
      </c>
      <c r="H581" s="69" t="s">
        <v>669</v>
      </c>
    </row>
    <row r="582" spans="2:8" s="32" customFormat="1" x14ac:dyDescent="0.3">
      <c r="B582" s="27" t="s">
        <v>490</v>
      </c>
      <c r="C582" s="42" t="s">
        <v>632</v>
      </c>
      <c r="D582" s="37" t="s">
        <v>71</v>
      </c>
      <c r="E582" s="209">
        <v>500</v>
      </c>
      <c r="F582" s="430"/>
      <c r="G582" s="25" t="s">
        <v>632</v>
      </c>
      <c r="H582" s="69" t="s">
        <v>669</v>
      </c>
    </row>
    <row r="583" spans="2:8" s="32" customFormat="1" x14ac:dyDescent="0.3">
      <c r="B583" s="27" t="s">
        <v>490</v>
      </c>
      <c r="C583" s="42" t="s">
        <v>635</v>
      </c>
      <c r="D583" s="37" t="s">
        <v>71</v>
      </c>
      <c r="E583" s="209">
        <v>918.99</v>
      </c>
      <c r="F583" s="430"/>
      <c r="G583" s="25" t="s">
        <v>692</v>
      </c>
      <c r="H583" s="69" t="s">
        <v>669</v>
      </c>
    </row>
    <row r="584" spans="2:8" s="32" customFormat="1" x14ac:dyDescent="0.3">
      <c r="B584" s="27" t="s">
        <v>490</v>
      </c>
      <c r="C584" s="42" t="s">
        <v>636</v>
      </c>
      <c r="D584" s="37" t="s">
        <v>71</v>
      </c>
      <c r="E584" s="209">
        <v>100</v>
      </c>
      <c r="F584" s="430"/>
      <c r="G584" s="25" t="s">
        <v>693</v>
      </c>
      <c r="H584" s="69" t="s">
        <v>669</v>
      </c>
    </row>
    <row r="585" spans="2:8" s="32" customFormat="1" x14ac:dyDescent="0.3">
      <c r="B585" s="27" t="s">
        <v>490</v>
      </c>
      <c r="C585" s="42" t="s">
        <v>633</v>
      </c>
      <c r="D585" s="37" t="s">
        <v>71</v>
      </c>
      <c r="E585" s="209">
        <v>118.99</v>
      </c>
      <c r="F585" s="430"/>
      <c r="G585" s="25" t="s">
        <v>671</v>
      </c>
      <c r="H585" s="69" t="s">
        <v>669</v>
      </c>
    </row>
    <row r="586" spans="2:8" s="32" customFormat="1" x14ac:dyDescent="0.3">
      <c r="B586" s="27" t="s">
        <v>490</v>
      </c>
      <c r="C586" s="42" t="s">
        <v>637</v>
      </c>
      <c r="D586" s="37" t="s">
        <v>71</v>
      </c>
      <c r="E586" s="209">
        <v>250</v>
      </c>
      <c r="F586" s="430"/>
      <c r="G586" s="25" t="s">
        <v>637</v>
      </c>
      <c r="H586" s="69" t="s">
        <v>669</v>
      </c>
    </row>
    <row r="587" spans="2:8" s="32" customFormat="1" x14ac:dyDescent="0.3">
      <c r="B587" s="27" t="s">
        <v>490</v>
      </c>
      <c r="C587" s="42" t="s">
        <v>638</v>
      </c>
      <c r="D587" s="37" t="s">
        <v>71</v>
      </c>
      <c r="E587" s="209">
        <v>250</v>
      </c>
      <c r="F587" s="430"/>
      <c r="G587" s="25" t="s">
        <v>638</v>
      </c>
      <c r="H587" s="69" t="s">
        <v>669</v>
      </c>
    </row>
    <row r="588" spans="2:8" s="32" customFormat="1" x14ac:dyDescent="0.3">
      <c r="B588" s="27" t="s">
        <v>490</v>
      </c>
      <c r="C588" s="42" t="s">
        <v>639</v>
      </c>
      <c r="D588" s="37" t="s">
        <v>71</v>
      </c>
      <c r="E588" s="209">
        <v>250</v>
      </c>
      <c r="F588" s="430"/>
      <c r="G588" s="25" t="s">
        <v>639</v>
      </c>
      <c r="H588" s="69" t="s">
        <v>669</v>
      </c>
    </row>
    <row r="589" spans="2:8" s="32" customFormat="1" x14ac:dyDescent="0.3">
      <c r="B589" s="27" t="s">
        <v>490</v>
      </c>
      <c r="C589" s="42" t="s">
        <v>640</v>
      </c>
      <c r="D589" s="37" t="s">
        <v>71</v>
      </c>
      <c r="E589" s="209">
        <v>250</v>
      </c>
      <c r="F589" s="430"/>
      <c r="G589" s="25" t="s">
        <v>640</v>
      </c>
      <c r="H589" s="69" t="s">
        <v>669</v>
      </c>
    </row>
    <row r="590" spans="2:8" s="32" customFormat="1" x14ac:dyDescent="0.3">
      <c r="B590" s="27" t="s">
        <v>490</v>
      </c>
      <c r="C590" s="42" t="s">
        <v>641</v>
      </c>
      <c r="D590" s="37" t="s">
        <v>71</v>
      </c>
      <c r="E590" s="209">
        <v>250</v>
      </c>
      <c r="F590" s="430"/>
      <c r="G590" s="25" t="s">
        <v>641</v>
      </c>
      <c r="H590" s="69" t="s">
        <v>669</v>
      </c>
    </row>
    <row r="591" spans="2:8" s="32" customFormat="1" x14ac:dyDescent="0.3">
      <c r="B591" s="27" t="s">
        <v>490</v>
      </c>
      <c r="C591" s="42" t="s">
        <v>642</v>
      </c>
      <c r="D591" s="37" t="s">
        <v>71</v>
      </c>
      <c r="E591" s="209">
        <v>250</v>
      </c>
      <c r="F591" s="430"/>
      <c r="G591" s="25" t="s">
        <v>642</v>
      </c>
      <c r="H591" s="69" t="s">
        <v>669</v>
      </c>
    </row>
    <row r="592" spans="2:8" s="32" customFormat="1" x14ac:dyDescent="0.3">
      <c r="B592" s="27" t="s">
        <v>490</v>
      </c>
      <c r="C592" s="42" t="s">
        <v>643</v>
      </c>
      <c r="D592" s="37" t="s">
        <v>71</v>
      </c>
      <c r="E592" s="209">
        <v>250</v>
      </c>
      <c r="F592" s="430"/>
      <c r="G592" s="25" t="s">
        <v>643</v>
      </c>
      <c r="H592" s="69" t="s">
        <v>669</v>
      </c>
    </row>
    <row r="593" spans="2:8" s="32" customFormat="1" x14ac:dyDescent="0.3">
      <c r="B593" s="27" t="s">
        <v>490</v>
      </c>
      <c r="C593" s="42" t="s">
        <v>644</v>
      </c>
      <c r="D593" s="37" t="s">
        <v>71</v>
      </c>
      <c r="E593" s="209">
        <v>250</v>
      </c>
      <c r="F593" s="430"/>
      <c r="G593" s="25" t="s">
        <v>644</v>
      </c>
      <c r="H593" s="69" t="s">
        <v>669</v>
      </c>
    </row>
    <row r="594" spans="2:8" s="32" customFormat="1" x14ac:dyDescent="0.3">
      <c r="B594" s="27" t="s">
        <v>490</v>
      </c>
      <c r="C594" s="42" t="s">
        <v>633</v>
      </c>
      <c r="D594" s="37" t="s">
        <v>71</v>
      </c>
      <c r="E594" s="209">
        <v>918.99</v>
      </c>
      <c r="F594" s="430"/>
      <c r="G594" s="25" t="s">
        <v>671</v>
      </c>
      <c r="H594" s="69" t="s">
        <v>669</v>
      </c>
    </row>
    <row r="595" spans="2:8" s="32" customFormat="1" x14ac:dyDescent="0.3">
      <c r="B595" s="27" t="s">
        <v>490</v>
      </c>
      <c r="C595" s="42" t="s">
        <v>645</v>
      </c>
      <c r="D595" s="37" t="s">
        <v>71</v>
      </c>
      <c r="E595" s="209">
        <v>674.63</v>
      </c>
      <c r="F595" s="430"/>
      <c r="G595" s="25" t="s">
        <v>694</v>
      </c>
      <c r="H595" s="69" t="s">
        <v>669</v>
      </c>
    </row>
    <row r="596" spans="2:8" s="32" customFormat="1" x14ac:dyDescent="0.3">
      <c r="B596" s="27" t="s">
        <v>490</v>
      </c>
      <c r="C596" s="42" t="s">
        <v>633</v>
      </c>
      <c r="D596" s="37" t="s">
        <v>71</v>
      </c>
      <c r="E596" s="209">
        <v>118.99</v>
      </c>
      <c r="F596" s="430"/>
      <c r="G596" s="25" t="s">
        <v>671</v>
      </c>
      <c r="H596" s="69" t="s">
        <v>669</v>
      </c>
    </row>
    <row r="597" spans="2:8" s="32" customFormat="1" x14ac:dyDescent="0.3">
      <c r="B597" s="27" t="s">
        <v>490</v>
      </c>
      <c r="C597" s="42" t="s">
        <v>646</v>
      </c>
      <c r="D597" s="37" t="s">
        <v>71</v>
      </c>
      <c r="E597" s="209">
        <v>674.63</v>
      </c>
      <c r="F597" s="430"/>
      <c r="G597" s="25" t="s">
        <v>694</v>
      </c>
      <c r="H597" s="69" t="s">
        <v>669</v>
      </c>
    </row>
    <row r="598" spans="2:8" s="32" customFormat="1" x14ac:dyDescent="0.3">
      <c r="B598" s="27" t="s">
        <v>490</v>
      </c>
      <c r="C598" s="42" t="s">
        <v>647</v>
      </c>
      <c r="D598" s="37" t="s">
        <v>71</v>
      </c>
      <c r="E598" s="209">
        <v>918.99</v>
      </c>
      <c r="F598" s="430"/>
      <c r="G598" s="25" t="s">
        <v>671</v>
      </c>
      <c r="H598" s="69" t="s">
        <v>669</v>
      </c>
    </row>
    <row r="599" spans="2:8" s="32" customFormat="1" x14ac:dyDescent="0.3">
      <c r="B599" s="27" t="s">
        <v>490</v>
      </c>
      <c r="C599" s="42" t="s">
        <v>637</v>
      </c>
      <c r="D599" s="37" t="s">
        <v>71</v>
      </c>
      <c r="E599" s="209">
        <v>250</v>
      </c>
      <c r="F599" s="430"/>
      <c r="G599" s="25" t="s">
        <v>637</v>
      </c>
      <c r="H599" s="69" t="s">
        <v>669</v>
      </c>
    </row>
    <row r="600" spans="2:8" s="32" customFormat="1" x14ac:dyDescent="0.3">
      <c r="B600" s="27" t="s">
        <v>490</v>
      </c>
      <c r="C600" s="42" t="s">
        <v>644</v>
      </c>
      <c r="D600" s="37" t="s">
        <v>71</v>
      </c>
      <c r="E600" s="209">
        <v>250</v>
      </c>
      <c r="F600" s="430"/>
      <c r="G600" s="25" t="s">
        <v>644</v>
      </c>
      <c r="H600" s="69" t="s">
        <v>669</v>
      </c>
    </row>
    <row r="601" spans="2:8" s="32" customFormat="1" x14ac:dyDescent="0.3">
      <c r="B601" s="27" t="s">
        <v>490</v>
      </c>
      <c r="C601" s="42" t="s">
        <v>640</v>
      </c>
      <c r="D601" s="37" t="s">
        <v>71</v>
      </c>
      <c r="E601" s="209">
        <v>250</v>
      </c>
      <c r="F601" s="430"/>
      <c r="G601" s="25" t="s">
        <v>640</v>
      </c>
      <c r="H601" s="69" t="s">
        <v>669</v>
      </c>
    </row>
    <row r="602" spans="2:8" s="32" customFormat="1" x14ac:dyDescent="0.3">
      <c r="B602" s="27" t="s">
        <v>490</v>
      </c>
      <c r="C602" s="42" t="s">
        <v>643</v>
      </c>
      <c r="D602" s="37" t="s">
        <v>71</v>
      </c>
      <c r="E602" s="209">
        <v>250</v>
      </c>
      <c r="F602" s="430"/>
      <c r="G602" s="25" t="s">
        <v>643</v>
      </c>
      <c r="H602" s="69" t="s">
        <v>669</v>
      </c>
    </row>
    <row r="603" spans="2:8" s="32" customFormat="1" x14ac:dyDescent="0.3">
      <c r="B603" s="27" t="s">
        <v>490</v>
      </c>
      <c r="C603" s="42" t="s">
        <v>638</v>
      </c>
      <c r="D603" s="37" t="s">
        <v>71</v>
      </c>
      <c r="E603" s="209">
        <v>250</v>
      </c>
      <c r="F603" s="430"/>
      <c r="G603" s="25" t="s">
        <v>638</v>
      </c>
      <c r="H603" s="69" t="s">
        <v>669</v>
      </c>
    </row>
    <row r="604" spans="2:8" s="32" customFormat="1" x14ac:dyDescent="0.3">
      <c r="B604" s="27" t="s">
        <v>490</v>
      </c>
      <c r="C604" s="42" t="s">
        <v>642</v>
      </c>
      <c r="D604" s="37" t="s">
        <v>71</v>
      </c>
      <c r="E604" s="209">
        <v>250</v>
      </c>
      <c r="F604" s="430"/>
      <c r="G604" s="25" t="s">
        <v>642</v>
      </c>
      <c r="H604" s="69" t="s">
        <v>669</v>
      </c>
    </row>
    <row r="605" spans="2:8" s="32" customFormat="1" x14ac:dyDescent="0.3">
      <c r="B605" s="27" t="s">
        <v>490</v>
      </c>
      <c r="C605" s="42" t="s">
        <v>641</v>
      </c>
      <c r="D605" s="37" t="s">
        <v>71</v>
      </c>
      <c r="E605" s="209">
        <v>250</v>
      </c>
      <c r="F605" s="430"/>
      <c r="G605" s="25" t="s">
        <v>641</v>
      </c>
      <c r="H605" s="69" t="s">
        <v>669</v>
      </c>
    </row>
    <row r="606" spans="2:8" s="32" customFormat="1" x14ac:dyDescent="0.3">
      <c r="B606" s="27" t="s">
        <v>490</v>
      </c>
      <c r="C606" s="42" t="s">
        <v>639</v>
      </c>
      <c r="D606" s="37" t="s">
        <v>71</v>
      </c>
      <c r="E606" s="209">
        <v>250</v>
      </c>
      <c r="F606" s="430"/>
      <c r="G606" s="25" t="s">
        <v>639</v>
      </c>
      <c r="H606" s="69" t="s">
        <v>669</v>
      </c>
    </row>
    <row r="607" spans="2:8" s="32" customFormat="1" x14ac:dyDescent="0.3">
      <c r="B607" s="27" t="s">
        <v>490</v>
      </c>
      <c r="C607" s="42" t="s">
        <v>648</v>
      </c>
      <c r="D607" s="37" t="s">
        <v>71</v>
      </c>
      <c r="E607" s="209">
        <v>118.99</v>
      </c>
      <c r="F607" s="430"/>
      <c r="G607" s="25" t="s">
        <v>671</v>
      </c>
      <c r="H607" s="69" t="s">
        <v>669</v>
      </c>
    </row>
    <row r="608" spans="2:8" s="32" customFormat="1" x14ac:dyDescent="0.3">
      <c r="B608" s="27" t="s">
        <v>490</v>
      </c>
      <c r="C608" s="42" t="s">
        <v>648</v>
      </c>
      <c r="D608" s="37" t="s">
        <v>71</v>
      </c>
      <c r="E608" s="209">
        <v>118.99</v>
      </c>
      <c r="F608" s="430"/>
      <c r="G608" s="25" t="s">
        <v>671</v>
      </c>
      <c r="H608" s="69" t="s">
        <v>669</v>
      </c>
    </row>
    <row r="609" spans="2:8" s="32" customFormat="1" x14ac:dyDescent="0.3">
      <c r="B609" s="27" t="s">
        <v>490</v>
      </c>
      <c r="C609" s="42" t="s">
        <v>637</v>
      </c>
      <c r="D609" s="37" t="s">
        <v>71</v>
      </c>
      <c r="E609" s="209">
        <v>250</v>
      </c>
      <c r="F609" s="430"/>
      <c r="G609" s="25" t="s">
        <v>637</v>
      </c>
      <c r="H609" s="69" t="s">
        <v>669</v>
      </c>
    </row>
    <row r="610" spans="2:8" s="32" customFormat="1" x14ac:dyDescent="0.3">
      <c r="B610" s="27" t="s">
        <v>490</v>
      </c>
      <c r="C610" s="42" t="s">
        <v>644</v>
      </c>
      <c r="D610" s="37" t="s">
        <v>71</v>
      </c>
      <c r="E610" s="209">
        <v>250</v>
      </c>
      <c r="F610" s="430"/>
      <c r="G610" s="25" t="s">
        <v>644</v>
      </c>
      <c r="H610" s="69" t="s">
        <v>669</v>
      </c>
    </row>
    <row r="611" spans="2:8" s="32" customFormat="1" x14ac:dyDescent="0.3">
      <c r="B611" s="27" t="s">
        <v>490</v>
      </c>
      <c r="C611" s="42" t="s">
        <v>640</v>
      </c>
      <c r="D611" s="37" t="s">
        <v>71</v>
      </c>
      <c r="E611" s="209">
        <v>250</v>
      </c>
      <c r="F611" s="430"/>
      <c r="G611" s="25" t="s">
        <v>640</v>
      </c>
      <c r="H611" s="69" t="s">
        <v>669</v>
      </c>
    </row>
    <row r="612" spans="2:8" s="32" customFormat="1" x14ac:dyDescent="0.3">
      <c r="B612" s="27" t="s">
        <v>490</v>
      </c>
      <c r="C612" s="42" t="s">
        <v>643</v>
      </c>
      <c r="D612" s="37" t="s">
        <v>71</v>
      </c>
      <c r="E612" s="209">
        <v>250</v>
      </c>
      <c r="F612" s="430"/>
      <c r="G612" s="25" t="s">
        <v>643</v>
      </c>
      <c r="H612" s="69" t="s">
        <v>669</v>
      </c>
    </row>
    <row r="613" spans="2:8" s="32" customFormat="1" x14ac:dyDescent="0.3">
      <c r="B613" s="27" t="s">
        <v>490</v>
      </c>
      <c r="C613" s="42" t="s">
        <v>638</v>
      </c>
      <c r="D613" s="37" t="s">
        <v>71</v>
      </c>
      <c r="E613" s="209">
        <v>250</v>
      </c>
      <c r="F613" s="430"/>
      <c r="G613" s="25" t="s">
        <v>638</v>
      </c>
      <c r="H613" s="69" t="s">
        <v>669</v>
      </c>
    </row>
    <row r="614" spans="2:8" s="32" customFormat="1" x14ac:dyDescent="0.3">
      <c r="B614" s="27" t="s">
        <v>490</v>
      </c>
      <c r="C614" s="42" t="s">
        <v>642</v>
      </c>
      <c r="D614" s="37" t="s">
        <v>71</v>
      </c>
      <c r="E614" s="209">
        <v>250</v>
      </c>
      <c r="F614" s="430"/>
      <c r="G614" s="25" t="s">
        <v>642</v>
      </c>
      <c r="H614" s="69" t="s">
        <v>669</v>
      </c>
    </row>
    <row r="615" spans="2:8" s="32" customFormat="1" x14ac:dyDescent="0.3">
      <c r="B615" s="27" t="s">
        <v>490</v>
      </c>
      <c r="C615" s="42" t="s">
        <v>641</v>
      </c>
      <c r="D615" s="37" t="s">
        <v>71</v>
      </c>
      <c r="E615" s="209">
        <v>250</v>
      </c>
      <c r="F615" s="430"/>
      <c r="G615" s="25" t="s">
        <v>641</v>
      </c>
      <c r="H615" s="69" t="s">
        <v>669</v>
      </c>
    </row>
    <row r="616" spans="2:8" s="32" customFormat="1" x14ac:dyDescent="0.3">
      <c r="B616" s="27" t="s">
        <v>490</v>
      </c>
      <c r="C616" s="42" t="s">
        <v>639</v>
      </c>
      <c r="D616" s="37" t="s">
        <v>71</v>
      </c>
      <c r="E616" s="209">
        <v>250</v>
      </c>
      <c r="F616" s="430"/>
      <c r="G616" s="25" t="s">
        <v>639</v>
      </c>
      <c r="H616" s="69" t="s">
        <v>669</v>
      </c>
    </row>
    <row r="617" spans="2:8" s="32" customFormat="1" x14ac:dyDescent="0.3">
      <c r="B617" s="27" t="s">
        <v>490</v>
      </c>
      <c r="C617" s="42" t="s">
        <v>649</v>
      </c>
      <c r="D617" s="37" t="s">
        <v>71</v>
      </c>
      <c r="E617" s="209">
        <v>652.63</v>
      </c>
      <c r="F617" s="430"/>
      <c r="G617" s="25" t="s">
        <v>692</v>
      </c>
      <c r="H617" s="69" t="s">
        <v>669</v>
      </c>
    </row>
    <row r="618" spans="2:8" s="32" customFormat="1" x14ac:dyDescent="0.3">
      <c r="B618" s="27" t="s">
        <v>490</v>
      </c>
      <c r="C618" s="42" t="s">
        <v>637</v>
      </c>
      <c r="D618" s="37" t="s">
        <v>71</v>
      </c>
      <c r="E618" s="209">
        <v>250</v>
      </c>
      <c r="F618" s="430"/>
      <c r="G618" s="25" t="s">
        <v>637</v>
      </c>
      <c r="H618" s="69" t="s">
        <v>669</v>
      </c>
    </row>
    <row r="619" spans="2:8" s="32" customFormat="1" x14ac:dyDescent="0.3">
      <c r="B619" s="27" t="s">
        <v>490</v>
      </c>
      <c r="C619" s="42" t="s">
        <v>644</v>
      </c>
      <c r="D619" s="37" t="s">
        <v>71</v>
      </c>
      <c r="E619" s="209">
        <v>250</v>
      </c>
      <c r="F619" s="430"/>
      <c r="G619" s="25" t="s">
        <v>644</v>
      </c>
      <c r="H619" s="69" t="s">
        <v>669</v>
      </c>
    </row>
    <row r="620" spans="2:8" s="32" customFormat="1" x14ac:dyDescent="0.3">
      <c r="B620" s="27" t="s">
        <v>490</v>
      </c>
      <c r="C620" s="42" t="s">
        <v>640</v>
      </c>
      <c r="D620" s="37" t="s">
        <v>71</v>
      </c>
      <c r="E620" s="209">
        <v>250</v>
      </c>
      <c r="F620" s="430"/>
      <c r="G620" s="25" t="s">
        <v>640</v>
      </c>
      <c r="H620" s="69" t="s">
        <v>669</v>
      </c>
    </row>
    <row r="621" spans="2:8" s="32" customFormat="1" x14ac:dyDescent="0.3">
      <c r="B621" s="27" t="s">
        <v>490</v>
      </c>
      <c r="C621" s="42" t="s">
        <v>643</v>
      </c>
      <c r="D621" s="37" t="s">
        <v>71</v>
      </c>
      <c r="E621" s="209">
        <v>250</v>
      </c>
      <c r="F621" s="430"/>
      <c r="G621" s="25" t="s">
        <v>643</v>
      </c>
      <c r="H621" s="69" t="s">
        <v>669</v>
      </c>
    </row>
    <row r="622" spans="2:8" s="32" customFormat="1" x14ac:dyDescent="0.3">
      <c r="B622" s="27" t="s">
        <v>490</v>
      </c>
      <c r="C622" s="42" t="s">
        <v>638</v>
      </c>
      <c r="D622" s="37" t="s">
        <v>71</v>
      </c>
      <c r="E622" s="209">
        <v>250</v>
      </c>
      <c r="F622" s="430"/>
      <c r="G622" s="25" t="s">
        <v>638</v>
      </c>
      <c r="H622" s="69" t="s">
        <v>669</v>
      </c>
    </row>
    <row r="623" spans="2:8" s="32" customFormat="1" x14ac:dyDescent="0.3">
      <c r="B623" s="27" t="s">
        <v>490</v>
      </c>
      <c r="C623" s="42" t="s">
        <v>642</v>
      </c>
      <c r="D623" s="37" t="s">
        <v>71</v>
      </c>
      <c r="E623" s="209">
        <v>250</v>
      </c>
      <c r="F623" s="430"/>
      <c r="G623" s="25" t="s">
        <v>642</v>
      </c>
      <c r="H623" s="69" t="s">
        <v>669</v>
      </c>
    </row>
    <row r="624" spans="2:8" s="32" customFormat="1" x14ac:dyDescent="0.3">
      <c r="B624" s="27" t="s">
        <v>490</v>
      </c>
      <c r="C624" s="42" t="s">
        <v>641</v>
      </c>
      <c r="D624" s="37" t="s">
        <v>71</v>
      </c>
      <c r="E624" s="209">
        <v>250</v>
      </c>
      <c r="F624" s="430"/>
      <c r="G624" s="25" t="s">
        <v>641</v>
      </c>
      <c r="H624" s="69" t="s">
        <v>669</v>
      </c>
    </row>
    <row r="625" spans="2:8" s="32" customFormat="1" x14ac:dyDescent="0.3">
      <c r="B625" s="27" t="s">
        <v>490</v>
      </c>
      <c r="C625" s="42" t="s">
        <v>639</v>
      </c>
      <c r="D625" s="37" t="s">
        <v>71</v>
      </c>
      <c r="E625" s="209">
        <v>250</v>
      </c>
      <c r="F625" s="430"/>
      <c r="G625" s="25" t="s">
        <v>639</v>
      </c>
      <c r="H625" s="69" t="s">
        <v>669</v>
      </c>
    </row>
    <row r="626" spans="2:8" s="32" customFormat="1" x14ac:dyDescent="0.3">
      <c r="B626" s="27" t="s">
        <v>490</v>
      </c>
      <c r="C626" s="42" t="s">
        <v>650</v>
      </c>
      <c r="D626" s="37" t="s">
        <v>71</v>
      </c>
      <c r="E626" s="209">
        <v>918.99</v>
      </c>
      <c r="F626" s="430"/>
      <c r="G626" s="25" t="s">
        <v>692</v>
      </c>
      <c r="H626" s="69" t="s">
        <v>669</v>
      </c>
    </row>
    <row r="627" spans="2:8" s="32" customFormat="1" x14ac:dyDescent="0.3">
      <c r="B627" s="27" t="s">
        <v>490</v>
      </c>
      <c r="C627" s="42" t="s">
        <v>633</v>
      </c>
      <c r="D627" s="37" t="s">
        <v>71</v>
      </c>
      <c r="E627" s="209">
        <v>118.99</v>
      </c>
      <c r="F627" s="430"/>
      <c r="G627" s="25" t="s">
        <v>671</v>
      </c>
      <c r="H627" s="69" t="s">
        <v>669</v>
      </c>
    </row>
    <row r="628" spans="2:8" s="32" customFormat="1" x14ac:dyDescent="0.3">
      <c r="B628" s="27" t="s">
        <v>490</v>
      </c>
      <c r="C628" s="42" t="s">
        <v>651</v>
      </c>
      <c r="D628" s="37" t="s">
        <v>71</v>
      </c>
      <c r="E628" s="209">
        <v>663.63</v>
      </c>
      <c r="F628" s="430"/>
      <c r="G628" s="25" t="s">
        <v>692</v>
      </c>
      <c r="H628" s="69" t="s">
        <v>669</v>
      </c>
    </row>
    <row r="629" spans="2:8" s="32" customFormat="1" x14ac:dyDescent="0.3">
      <c r="B629" s="27" t="s">
        <v>490</v>
      </c>
      <c r="C629" s="42" t="s">
        <v>652</v>
      </c>
      <c r="D629" s="37" t="s">
        <v>71</v>
      </c>
      <c r="E629" s="209">
        <v>1000</v>
      </c>
      <c r="F629" s="430"/>
      <c r="G629" s="25" t="s">
        <v>652</v>
      </c>
      <c r="H629" s="69" t="s">
        <v>669</v>
      </c>
    </row>
    <row r="630" spans="2:8" s="32" customFormat="1" x14ac:dyDescent="0.3">
      <c r="B630" s="27" t="s">
        <v>490</v>
      </c>
      <c r="C630" s="42" t="s">
        <v>653</v>
      </c>
      <c r="D630" s="37" t="s">
        <v>71</v>
      </c>
      <c r="E630" s="209">
        <v>1000</v>
      </c>
      <c r="F630" s="430"/>
      <c r="G630" s="25" t="s">
        <v>653</v>
      </c>
      <c r="H630" s="69" t="s">
        <v>669</v>
      </c>
    </row>
    <row r="631" spans="2:8" s="32" customFormat="1" x14ac:dyDescent="0.3">
      <c r="B631" s="27" t="s">
        <v>490</v>
      </c>
      <c r="C631" s="42" t="s">
        <v>649</v>
      </c>
      <c r="D631" s="37" t="s">
        <v>71</v>
      </c>
      <c r="E631" s="209">
        <v>663.63</v>
      </c>
      <c r="F631" s="430"/>
      <c r="G631" s="25" t="s">
        <v>692</v>
      </c>
      <c r="H631" s="69" t="s">
        <v>669</v>
      </c>
    </row>
    <row r="632" spans="2:8" s="32" customFormat="1" x14ac:dyDescent="0.3">
      <c r="B632" s="27" t="s">
        <v>490</v>
      </c>
      <c r="C632" s="42" t="s">
        <v>650</v>
      </c>
      <c r="D632" s="37" t="s">
        <v>71</v>
      </c>
      <c r="E632" s="209">
        <v>918.99</v>
      </c>
      <c r="F632" s="430"/>
      <c r="G632" s="25" t="s">
        <v>692</v>
      </c>
      <c r="H632" s="69" t="s">
        <v>669</v>
      </c>
    </row>
    <row r="633" spans="2:8" s="32" customFormat="1" x14ac:dyDescent="0.3">
      <c r="B633" s="27" t="s">
        <v>490</v>
      </c>
      <c r="C633" s="42" t="s">
        <v>633</v>
      </c>
      <c r="D633" s="37" t="s">
        <v>71</v>
      </c>
      <c r="E633" s="209">
        <v>118.99</v>
      </c>
      <c r="F633" s="430"/>
      <c r="G633" s="25" t="s">
        <v>671</v>
      </c>
      <c r="H633" s="69" t="s">
        <v>669</v>
      </c>
    </row>
    <row r="634" spans="2:8" s="32" customFormat="1" x14ac:dyDescent="0.3">
      <c r="B634" s="27" t="s">
        <v>490</v>
      </c>
      <c r="C634" s="42" t="s">
        <v>633</v>
      </c>
      <c r="D634" s="37" t="s">
        <v>71</v>
      </c>
      <c r="E634" s="209">
        <v>145</v>
      </c>
      <c r="F634" s="430"/>
      <c r="G634" s="25" t="s">
        <v>671</v>
      </c>
      <c r="H634" s="69" t="s">
        <v>669</v>
      </c>
    </row>
    <row r="635" spans="2:8" s="32" customFormat="1" x14ac:dyDescent="0.3">
      <c r="B635" s="27" t="s">
        <v>490</v>
      </c>
      <c r="C635" s="42" t="s">
        <v>645</v>
      </c>
      <c r="D635" s="37" t="s">
        <v>71</v>
      </c>
      <c r="E635" s="209">
        <v>674.63</v>
      </c>
      <c r="F635" s="430"/>
      <c r="G635" s="25" t="s">
        <v>692</v>
      </c>
      <c r="H635" s="69" t="s">
        <v>669</v>
      </c>
    </row>
    <row r="636" spans="2:8" s="32" customFormat="1" x14ac:dyDescent="0.3">
      <c r="B636" s="27" t="s">
        <v>490</v>
      </c>
      <c r="C636" s="42" t="s">
        <v>654</v>
      </c>
      <c r="D636" s="37" t="s">
        <v>71</v>
      </c>
      <c r="E636" s="209">
        <v>375</v>
      </c>
      <c r="F636" s="430"/>
      <c r="G636" s="25" t="s">
        <v>654</v>
      </c>
      <c r="H636" s="69" t="s">
        <v>669</v>
      </c>
    </row>
    <row r="637" spans="2:8" s="32" customFormat="1" x14ac:dyDescent="0.3">
      <c r="B637" s="27" t="s">
        <v>490</v>
      </c>
      <c r="C637" s="42" t="s">
        <v>655</v>
      </c>
      <c r="D637" s="37" t="s">
        <v>71</v>
      </c>
      <c r="E637" s="209">
        <v>750</v>
      </c>
      <c r="F637" s="430"/>
      <c r="G637" s="25" t="s">
        <v>655</v>
      </c>
      <c r="H637" s="69" t="s">
        <v>669</v>
      </c>
    </row>
    <row r="638" spans="2:8" s="32" customFormat="1" x14ac:dyDescent="0.3">
      <c r="B638" s="27" t="s">
        <v>490</v>
      </c>
      <c r="C638" s="42" t="s">
        <v>656</v>
      </c>
      <c r="D638" s="37" t="s">
        <v>71</v>
      </c>
      <c r="E638" s="209">
        <v>750</v>
      </c>
      <c r="F638" s="430"/>
      <c r="G638" s="25" t="s">
        <v>656</v>
      </c>
      <c r="H638" s="69" t="s">
        <v>669</v>
      </c>
    </row>
    <row r="639" spans="2:8" s="32" customFormat="1" x14ac:dyDescent="0.3">
      <c r="B639" s="27" t="s">
        <v>490</v>
      </c>
      <c r="C639" s="42" t="s">
        <v>650</v>
      </c>
      <c r="D639" s="37" t="s">
        <v>71</v>
      </c>
      <c r="E639" s="209">
        <v>145</v>
      </c>
      <c r="F639" s="430"/>
      <c r="G639" s="25" t="s">
        <v>692</v>
      </c>
      <c r="H639" s="69" t="s">
        <v>669</v>
      </c>
    </row>
    <row r="640" spans="2:8" s="32" customFormat="1" x14ac:dyDescent="0.3">
      <c r="B640" s="27" t="s">
        <v>490</v>
      </c>
      <c r="C640" s="42" t="s">
        <v>649</v>
      </c>
      <c r="D640" s="37" t="s">
        <v>71</v>
      </c>
      <c r="E640" s="209">
        <v>663.63</v>
      </c>
      <c r="F640" s="430"/>
      <c r="G640" s="25" t="s">
        <v>692</v>
      </c>
      <c r="H640" s="69" t="s">
        <v>669</v>
      </c>
    </row>
    <row r="641" spans="2:8" s="32" customFormat="1" x14ac:dyDescent="0.3">
      <c r="B641" s="27" t="s">
        <v>490</v>
      </c>
      <c r="C641" s="42" t="s">
        <v>657</v>
      </c>
      <c r="D641" s="37" t="s">
        <v>71</v>
      </c>
      <c r="E641" s="209">
        <v>500</v>
      </c>
      <c r="F641" s="430"/>
      <c r="G641" s="25" t="s">
        <v>657</v>
      </c>
      <c r="H641" s="69" t="s">
        <v>669</v>
      </c>
    </row>
    <row r="642" spans="2:8" s="32" customFormat="1" x14ac:dyDescent="0.3">
      <c r="B642" s="27" t="s">
        <v>490</v>
      </c>
      <c r="C642" s="42" t="s">
        <v>658</v>
      </c>
      <c r="D642" s="37" t="s">
        <v>71</v>
      </c>
      <c r="E642" s="209">
        <v>500</v>
      </c>
      <c r="F642" s="430"/>
      <c r="G642" s="25" t="s">
        <v>658</v>
      </c>
      <c r="H642" s="69" t="s">
        <v>669</v>
      </c>
    </row>
    <row r="643" spans="2:8" s="32" customFormat="1" x14ac:dyDescent="0.3">
      <c r="B643" s="27" t="s">
        <v>490</v>
      </c>
      <c r="C643" s="42" t="s">
        <v>659</v>
      </c>
      <c r="D643" s="37" t="s">
        <v>71</v>
      </c>
      <c r="E643" s="209">
        <v>1000</v>
      </c>
      <c r="F643" s="430"/>
      <c r="G643" s="25" t="s">
        <v>659</v>
      </c>
      <c r="H643" s="69" t="s">
        <v>669</v>
      </c>
    </row>
    <row r="644" spans="2:8" s="32" customFormat="1" x14ac:dyDescent="0.3">
      <c r="B644" s="27" t="s">
        <v>490</v>
      </c>
      <c r="C644" s="42" t="s">
        <v>650</v>
      </c>
      <c r="D644" s="37" t="s">
        <v>71</v>
      </c>
      <c r="E644" s="209">
        <v>145</v>
      </c>
      <c r="F644" s="430"/>
      <c r="G644" s="25" t="s">
        <v>692</v>
      </c>
      <c r="H644" s="69" t="s">
        <v>669</v>
      </c>
    </row>
    <row r="645" spans="2:8" s="32" customFormat="1" x14ac:dyDescent="0.3">
      <c r="B645" s="27" t="s">
        <v>490</v>
      </c>
      <c r="C645" s="42" t="s">
        <v>660</v>
      </c>
      <c r="D645" s="37" t="s">
        <v>71</v>
      </c>
      <c r="E645" s="209">
        <v>500</v>
      </c>
      <c r="F645" s="430"/>
      <c r="G645" s="25" t="s">
        <v>660</v>
      </c>
      <c r="H645" s="69" t="s">
        <v>669</v>
      </c>
    </row>
    <row r="646" spans="2:8" s="32" customFormat="1" x14ac:dyDescent="0.3">
      <c r="B646" s="27" t="s">
        <v>490</v>
      </c>
      <c r="C646" s="42" t="s">
        <v>661</v>
      </c>
      <c r="D646" s="37" t="s">
        <v>71</v>
      </c>
      <c r="E646" s="209">
        <v>1000</v>
      </c>
      <c r="F646" s="430"/>
      <c r="G646" s="25" t="s">
        <v>661</v>
      </c>
      <c r="H646" s="69" t="s">
        <v>669</v>
      </c>
    </row>
    <row r="647" spans="2:8" s="32" customFormat="1" x14ac:dyDescent="0.3">
      <c r="B647" s="27" t="s">
        <v>490</v>
      </c>
      <c r="C647" s="42" t="s">
        <v>662</v>
      </c>
      <c r="D647" s="37" t="s">
        <v>71</v>
      </c>
      <c r="E647" s="209">
        <v>500</v>
      </c>
      <c r="F647" s="430"/>
      <c r="G647" s="25" t="s">
        <v>662</v>
      </c>
      <c r="H647" s="69" t="s">
        <v>669</v>
      </c>
    </row>
    <row r="648" spans="2:8" s="32" customFormat="1" x14ac:dyDescent="0.3">
      <c r="B648" s="27" t="s">
        <v>490</v>
      </c>
      <c r="C648" s="42" t="s">
        <v>663</v>
      </c>
      <c r="D648" s="37" t="s">
        <v>71</v>
      </c>
      <c r="E648" s="209">
        <v>3675.9</v>
      </c>
      <c r="F648" s="430"/>
      <c r="G648" s="25" t="s">
        <v>695</v>
      </c>
      <c r="H648" s="69" t="s">
        <v>669</v>
      </c>
    </row>
    <row r="649" spans="2:8" s="32" customFormat="1" x14ac:dyDescent="0.3">
      <c r="B649" s="27" t="s">
        <v>490</v>
      </c>
      <c r="C649" s="42" t="s">
        <v>650</v>
      </c>
      <c r="D649" s="37" t="s">
        <v>71</v>
      </c>
      <c r="E649" s="209">
        <v>145</v>
      </c>
      <c r="F649" s="430"/>
      <c r="G649" s="25" t="s">
        <v>692</v>
      </c>
      <c r="H649" s="69" t="s">
        <v>669</v>
      </c>
    </row>
    <row r="650" spans="2:8" s="32" customFormat="1" x14ac:dyDescent="0.3">
      <c r="B650" s="27" t="s">
        <v>490</v>
      </c>
      <c r="C650" s="42" t="s">
        <v>649</v>
      </c>
      <c r="D650" s="37" t="s">
        <v>71</v>
      </c>
      <c r="E650" s="209">
        <v>1327.26</v>
      </c>
      <c r="F650" s="430"/>
      <c r="G650" s="25" t="s">
        <v>692</v>
      </c>
      <c r="H650" s="69" t="s">
        <v>669</v>
      </c>
    </row>
    <row r="651" spans="2:8" s="32" customFormat="1" x14ac:dyDescent="0.3">
      <c r="B651" s="27" t="s">
        <v>490</v>
      </c>
      <c r="C651" s="42" t="s">
        <v>660</v>
      </c>
      <c r="D651" s="37" t="s">
        <v>71</v>
      </c>
      <c r="E651" s="209">
        <v>1000</v>
      </c>
      <c r="F651" s="430"/>
      <c r="G651" s="25" t="s">
        <v>660</v>
      </c>
      <c r="H651" s="69" t="s">
        <v>669</v>
      </c>
    </row>
    <row r="652" spans="2:8" s="32" customFormat="1" x14ac:dyDescent="0.3">
      <c r="B652" s="27" t="s">
        <v>490</v>
      </c>
      <c r="C652" s="42" t="s">
        <v>661</v>
      </c>
      <c r="D652" s="37" t="s">
        <v>71</v>
      </c>
      <c r="E652" s="209">
        <v>500</v>
      </c>
      <c r="F652" s="430"/>
      <c r="G652" s="25" t="s">
        <v>661</v>
      </c>
      <c r="H652" s="69" t="s">
        <v>669</v>
      </c>
    </row>
    <row r="653" spans="2:8" s="32" customFormat="1" x14ac:dyDescent="0.3">
      <c r="B653" s="27" t="s">
        <v>490</v>
      </c>
      <c r="C653" s="42" t="s">
        <v>664</v>
      </c>
      <c r="D653" s="37" t="s">
        <v>71</v>
      </c>
      <c r="E653" s="209">
        <v>500</v>
      </c>
      <c r="F653" s="430"/>
      <c r="G653" s="25" t="s">
        <v>664</v>
      </c>
      <c r="H653" s="69" t="s">
        <v>669</v>
      </c>
    </row>
    <row r="654" spans="2:8" s="32" customFormat="1" x14ac:dyDescent="0.3">
      <c r="B654" s="27" t="s">
        <v>490</v>
      </c>
      <c r="C654" s="42" t="s">
        <v>645</v>
      </c>
      <c r="D654" s="37" t="s">
        <v>71</v>
      </c>
      <c r="E654" s="209">
        <v>674.63</v>
      </c>
      <c r="F654" s="430"/>
      <c r="G654" s="25" t="s">
        <v>692</v>
      </c>
      <c r="H654" s="69" t="s">
        <v>669</v>
      </c>
    </row>
    <row r="655" spans="2:8" s="32" customFormat="1" x14ac:dyDescent="0.3">
      <c r="B655" s="27" t="s">
        <v>490</v>
      </c>
      <c r="C655" s="42" t="s">
        <v>665</v>
      </c>
      <c r="D655" s="37" t="s">
        <v>71</v>
      </c>
      <c r="E655" s="209">
        <v>895.88</v>
      </c>
      <c r="F655" s="430"/>
      <c r="G655" s="25" t="s">
        <v>665</v>
      </c>
      <c r="H655" s="69" t="s">
        <v>669</v>
      </c>
    </row>
    <row r="656" spans="2:8" s="32" customFormat="1" x14ac:dyDescent="0.3">
      <c r="B656" s="27" t="s">
        <v>490</v>
      </c>
      <c r="C656" s="42" t="s">
        <v>665</v>
      </c>
      <c r="D656" s="37" t="s">
        <v>71</v>
      </c>
      <c r="E656" s="209">
        <v>1011.17</v>
      </c>
      <c r="F656" s="430"/>
      <c r="G656" s="25" t="s">
        <v>665</v>
      </c>
      <c r="H656" s="69" t="s">
        <v>669</v>
      </c>
    </row>
    <row r="657" spans="2:8" s="32" customFormat="1" x14ac:dyDescent="0.3">
      <c r="B657" s="27" t="s">
        <v>490</v>
      </c>
      <c r="C657" s="42" t="s">
        <v>666</v>
      </c>
      <c r="D657" s="37" t="s">
        <v>71</v>
      </c>
      <c r="E657" s="209">
        <v>1000</v>
      </c>
      <c r="F657" s="430"/>
      <c r="G657" s="25" t="s">
        <v>666</v>
      </c>
      <c r="H657" s="69" t="s">
        <v>669</v>
      </c>
    </row>
    <row r="658" spans="2:8" s="32" customFormat="1" x14ac:dyDescent="0.3">
      <c r="B658" s="27" t="s">
        <v>490</v>
      </c>
      <c r="C658" s="42" t="s">
        <v>667</v>
      </c>
      <c r="D658" s="37" t="s">
        <v>71</v>
      </c>
      <c r="E658" s="209">
        <v>1000</v>
      </c>
      <c r="F658" s="430"/>
      <c r="G658" s="25" t="s">
        <v>667</v>
      </c>
      <c r="H658" s="69" t="s">
        <v>669</v>
      </c>
    </row>
    <row r="659" spans="2:8" s="32" customFormat="1" x14ac:dyDescent="0.3">
      <c r="B659" s="27" t="s">
        <v>490</v>
      </c>
      <c r="C659" s="42" t="s">
        <v>650</v>
      </c>
      <c r="D659" s="37" t="s">
        <v>71</v>
      </c>
      <c r="E659" s="209">
        <v>145</v>
      </c>
      <c r="F659" s="430"/>
      <c r="G659" s="25" t="s">
        <v>665</v>
      </c>
      <c r="H659" s="69" t="s">
        <v>669</v>
      </c>
    </row>
    <row r="660" spans="2:8" s="32" customFormat="1" x14ac:dyDescent="0.3">
      <c r="B660" s="27"/>
      <c r="C660" s="42"/>
      <c r="D660" s="37"/>
      <c r="E660" s="209"/>
      <c r="F660" s="430"/>
      <c r="G660" s="25"/>
      <c r="H660" s="69"/>
    </row>
    <row r="661" spans="2:8" s="32" customFormat="1" x14ac:dyDescent="0.3">
      <c r="B661" s="27"/>
      <c r="C661" s="42"/>
      <c r="D661" s="37"/>
      <c r="E661" s="209"/>
      <c r="F661" s="430">
        <f>SUM(E296:E659)</f>
        <v>4856106.9000000004</v>
      </c>
      <c r="G661" s="25"/>
      <c r="H661" s="69"/>
    </row>
    <row r="662" spans="2:8" s="32" customFormat="1" x14ac:dyDescent="0.3">
      <c r="B662" s="27"/>
      <c r="C662" s="42"/>
      <c r="D662" s="37"/>
      <c r="E662" s="209"/>
      <c r="F662" s="430"/>
      <c r="G662" s="25"/>
      <c r="H662" s="69"/>
    </row>
    <row r="663" spans="2:8" s="32" customFormat="1" x14ac:dyDescent="0.3">
      <c r="B663" s="27"/>
      <c r="C663" s="42"/>
      <c r="D663" s="37"/>
      <c r="E663" s="209"/>
      <c r="F663" s="430"/>
      <c r="G663" s="25"/>
      <c r="H663" s="69"/>
    </row>
    <row r="664" spans="2:8" s="32" customFormat="1" x14ac:dyDescent="0.3">
      <c r="B664" s="27" t="s">
        <v>207</v>
      </c>
      <c r="C664" s="42" t="s">
        <v>208</v>
      </c>
      <c r="D664" s="28" t="s">
        <v>2</v>
      </c>
      <c r="E664" s="209">
        <v>12599</v>
      </c>
      <c r="F664" s="430"/>
      <c r="G664" s="25" t="s">
        <v>216</v>
      </c>
      <c r="H664" s="69" t="s">
        <v>215</v>
      </c>
    </row>
    <row r="665" spans="2:8" s="32" customFormat="1" x14ac:dyDescent="0.3">
      <c r="B665" s="27" t="s">
        <v>207</v>
      </c>
      <c r="C665" s="42" t="s">
        <v>209</v>
      </c>
      <c r="D665" s="28" t="s">
        <v>2</v>
      </c>
      <c r="E665" s="209">
        <v>9729</v>
      </c>
      <c r="F665" s="430"/>
      <c r="G665" s="25" t="s">
        <v>216</v>
      </c>
      <c r="H665" s="69" t="s">
        <v>215</v>
      </c>
    </row>
    <row r="666" spans="2:8" s="32" customFormat="1" x14ac:dyDescent="0.3">
      <c r="B666" s="27" t="s">
        <v>207</v>
      </c>
      <c r="C666" s="42" t="s">
        <v>210</v>
      </c>
      <c r="D666" s="28" t="s">
        <v>2</v>
      </c>
      <c r="E666" s="209">
        <v>254857.2</v>
      </c>
      <c r="F666" s="430"/>
      <c r="G666" s="25" t="s">
        <v>217</v>
      </c>
      <c r="H666" s="69" t="s">
        <v>218</v>
      </c>
    </row>
    <row r="667" spans="2:8" s="32" customFormat="1" x14ac:dyDescent="0.3">
      <c r="B667" s="27" t="s">
        <v>207</v>
      </c>
      <c r="C667" s="42" t="s">
        <v>211</v>
      </c>
      <c r="D667" s="28" t="s">
        <v>72</v>
      </c>
      <c r="E667" s="209">
        <v>1000</v>
      </c>
      <c r="F667" s="430"/>
      <c r="G667" s="25" t="s">
        <v>219</v>
      </c>
      <c r="H667" s="69" t="s">
        <v>215</v>
      </c>
    </row>
    <row r="668" spans="2:8" s="32" customFormat="1" x14ac:dyDescent="0.3">
      <c r="B668" s="27" t="s">
        <v>207</v>
      </c>
      <c r="C668" s="42" t="s">
        <v>212</v>
      </c>
      <c r="D668" s="28" t="s">
        <v>72</v>
      </c>
      <c r="E668" s="209">
        <v>1000</v>
      </c>
      <c r="F668" s="430"/>
      <c r="G668" s="25" t="s">
        <v>219</v>
      </c>
      <c r="H668" s="69" t="s">
        <v>215</v>
      </c>
    </row>
    <row r="669" spans="2:8" s="32" customFormat="1" x14ac:dyDescent="0.3">
      <c r="B669" s="27" t="s">
        <v>207</v>
      </c>
      <c r="C669" s="42" t="s">
        <v>213</v>
      </c>
      <c r="D669" s="28" t="s">
        <v>71</v>
      </c>
      <c r="E669" s="209">
        <v>109</v>
      </c>
      <c r="F669" s="430"/>
      <c r="G669" s="25" t="s">
        <v>220</v>
      </c>
      <c r="H669" s="69" t="s">
        <v>221</v>
      </c>
    </row>
    <row r="670" spans="2:8" s="32" customFormat="1" x14ac:dyDescent="0.3">
      <c r="B670" s="27"/>
      <c r="C670" s="42"/>
      <c r="D670" s="28"/>
      <c r="E670" s="209"/>
      <c r="F670" s="430"/>
      <c r="G670" s="25"/>
      <c r="H670" s="69"/>
    </row>
    <row r="671" spans="2:8" s="32" customFormat="1" x14ac:dyDescent="0.3">
      <c r="B671" s="27"/>
      <c r="C671" s="42"/>
      <c r="D671" s="28"/>
      <c r="E671" s="209"/>
      <c r="F671" s="430">
        <f>SUM(E664:E669)</f>
        <v>279294.2</v>
      </c>
      <c r="G671" s="25"/>
      <c r="H671" s="69"/>
    </row>
    <row r="672" spans="2:8" s="32" customFormat="1" x14ac:dyDescent="0.3">
      <c r="B672" s="27"/>
      <c r="C672" s="42"/>
      <c r="D672" s="28"/>
      <c r="E672" s="209"/>
      <c r="F672" s="430"/>
      <c r="G672" s="25"/>
      <c r="H672" s="69"/>
    </row>
    <row r="673" spans="2:8" s="32" customFormat="1" x14ac:dyDescent="0.3">
      <c r="B673" s="27" t="s">
        <v>222</v>
      </c>
      <c r="C673" s="42" t="s">
        <v>223</v>
      </c>
      <c r="D673" s="28" t="s">
        <v>71</v>
      </c>
      <c r="E673" s="209">
        <v>300</v>
      </c>
      <c r="F673" s="430"/>
      <c r="G673" s="25" t="s">
        <v>225</v>
      </c>
      <c r="H673" s="69" t="s">
        <v>226</v>
      </c>
    </row>
    <row r="674" spans="2:8" s="32" customFormat="1" x14ac:dyDescent="0.3">
      <c r="B674" s="27" t="s">
        <v>222</v>
      </c>
      <c r="C674" s="42" t="s">
        <v>224</v>
      </c>
      <c r="D674" s="28" t="s">
        <v>71</v>
      </c>
      <c r="E674" s="209">
        <v>2000</v>
      </c>
      <c r="F674" s="430"/>
      <c r="G674" s="25" t="s">
        <v>227</v>
      </c>
      <c r="H674" s="69" t="s">
        <v>228</v>
      </c>
    </row>
    <row r="675" spans="2:8" s="32" customFormat="1" x14ac:dyDescent="0.3">
      <c r="B675" s="27"/>
      <c r="C675" s="42"/>
      <c r="D675" s="28"/>
      <c r="E675" s="209"/>
      <c r="F675" s="430"/>
      <c r="G675" s="25"/>
      <c r="H675" s="69"/>
    </row>
    <row r="676" spans="2:8" s="32" customFormat="1" x14ac:dyDescent="0.3">
      <c r="B676" s="27"/>
      <c r="C676" s="42"/>
      <c r="D676" s="28"/>
      <c r="E676" s="209"/>
      <c r="F676" s="430">
        <f>SUM(E673:E674)</f>
        <v>2300</v>
      </c>
      <c r="G676" s="25"/>
      <c r="H676" s="69"/>
    </row>
    <row r="677" spans="2:8" s="32" customFormat="1" x14ac:dyDescent="0.3">
      <c r="B677" s="27"/>
      <c r="C677" s="42"/>
      <c r="D677" s="28"/>
      <c r="E677" s="209"/>
      <c r="F677" s="430"/>
      <c r="G677" s="25"/>
      <c r="H677" s="69"/>
    </row>
    <row r="678" spans="2:8" s="32" customFormat="1" x14ac:dyDescent="0.3">
      <c r="B678" s="27" t="s">
        <v>214</v>
      </c>
      <c r="C678" s="42" t="s">
        <v>229</v>
      </c>
      <c r="D678" s="28" t="s">
        <v>71</v>
      </c>
      <c r="E678" s="209">
        <v>1578</v>
      </c>
      <c r="F678" s="430"/>
      <c r="G678" s="25" t="s">
        <v>234</v>
      </c>
      <c r="H678" s="69" t="s">
        <v>235</v>
      </c>
    </row>
    <row r="679" spans="2:8" s="32" customFormat="1" x14ac:dyDescent="0.3">
      <c r="B679" s="27" t="s">
        <v>214</v>
      </c>
      <c r="C679" s="42" t="s">
        <v>230</v>
      </c>
      <c r="D679" s="28" t="s">
        <v>71</v>
      </c>
      <c r="E679" s="209">
        <v>3156</v>
      </c>
      <c r="F679" s="430"/>
      <c r="G679" s="25" t="s">
        <v>234</v>
      </c>
      <c r="H679" s="69" t="s">
        <v>235</v>
      </c>
    </row>
    <row r="680" spans="2:8" s="32" customFormat="1" x14ac:dyDescent="0.3">
      <c r="B680" s="27" t="s">
        <v>214</v>
      </c>
      <c r="C680" s="42" t="s">
        <v>231</v>
      </c>
      <c r="D680" s="28" t="s">
        <v>71</v>
      </c>
      <c r="E680" s="209">
        <v>1578</v>
      </c>
      <c r="F680" s="430"/>
      <c r="G680" s="25" t="s">
        <v>234</v>
      </c>
      <c r="H680" s="69" t="s">
        <v>235</v>
      </c>
    </row>
    <row r="681" spans="2:8" s="32" customFormat="1" x14ac:dyDescent="0.3">
      <c r="B681" s="27" t="s">
        <v>214</v>
      </c>
      <c r="C681" s="42" t="s">
        <v>232</v>
      </c>
      <c r="D681" s="37" t="s">
        <v>71</v>
      </c>
      <c r="E681" s="209">
        <v>1578</v>
      </c>
      <c r="F681" s="430"/>
      <c r="G681" s="25" t="s">
        <v>234</v>
      </c>
      <c r="H681" s="69" t="s">
        <v>235</v>
      </c>
    </row>
    <row r="682" spans="2:8" s="32" customFormat="1" x14ac:dyDescent="0.3">
      <c r="B682" s="27" t="s">
        <v>214</v>
      </c>
      <c r="C682" s="42" t="s">
        <v>233</v>
      </c>
      <c r="D682" s="28" t="s">
        <v>71</v>
      </c>
      <c r="E682" s="209">
        <v>250</v>
      </c>
      <c r="F682" s="430"/>
      <c r="G682" s="25" t="s">
        <v>236</v>
      </c>
      <c r="H682" s="69" t="s">
        <v>237</v>
      </c>
    </row>
    <row r="683" spans="2:8" s="32" customFormat="1" x14ac:dyDescent="0.3">
      <c r="B683" s="27" t="s">
        <v>214</v>
      </c>
      <c r="C683" s="42" t="s">
        <v>84</v>
      </c>
      <c r="D683" s="28" t="s">
        <v>1</v>
      </c>
      <c r="E683" s="209">
        <v>5000</v>
      </c>
      <c r="F683" s="430"/>
      <c r="G683" s="25" t="s">
        <v>238</v>
      </c>
      <c r="H683" s="69" t="s">
        <v>239</v>
      </c>
    </row>
    <row r="684" spans="2:8" s="32" customFormat="1" x14ac:dyDescent="0.3">
      <c r="B684" s="27"/>
      <c r="C684" s="42"/>
      <c r="D684" s="37"/>
      <c r="E684" s="209"/>
      <c r="F684" s="430"/>
      <c r="G684" s="25"/>
      <c r="H684" s="69"/>
    </row>
    <row r="685" spans="2:8" s="32" customFormat="1" x14ac:dyDescent="0.3">
      <c r="B685" s="27"/>
      <c r="C685" s="42"/>
      <c r="D685" s="28"/>
      <c r="E685" s="209"/>
      <c r="F685" s="430">
        <f>SUM(E678:E683)</f>
        <v>13140</v>
      </c>
      <c r="G685" s="25"/>
      <c r="H685" s="69"/>
    </row>
    <row r="686" spans="2:8" s="32" customFormat="1" x14ac:dyDescent="0.3">
      <c r="B686" s="27"/>
      <c r="C686" s="42"/>
      <c r="D686" s="28"/>
      <c r="E686" s="209"/>
      <c r="F686" s="430"/>
      <c r="G686" s="25"/>
      <c r="H686" s="69"/>
    </row>
    <row r="687" spans="2:8" s="32" customFormat="1" x14ac:dyDescent="0.3">
      <c r="B687" s="27" t="s">
        <v>240</v>
      </c>
      <c r="C687" s="42" t="s">
        <v>241</v>
      </c>
      <c r="D687" s="37" t="s">
        <v>2</v>
      </c>
      <c r="E687" s="209">
        <v>3000</v>
      </c>
      <c r="F687" s="430"/>
      <c r="G687" s="25"/>
      <c r="H687" s="69"/>
    </row>
    <row r="688" spans="2:8" s="32" customFormat="1" x14ac:dyDescent="0.3">
      <c r="B688" s="27"/>
      <c r="C688" s="42"/>
      <c r="D688" s="28"/>
      <c r="E688" s="209"/>
      <c r="F688" s="430"/>
      <c r="G688" s="25"/>
      <c r="H688" s="69"/>
    </row>
    <row r="689" spans="2:8" s="32" customFormat="1" x14ac:dyDescent="0.3">
      <c r="B689" s="27"/>
      <c r="C689" s="42"/>
      <c r="D689" s="28"/>
      <c r="E689" s="209"/>
      <c r="F689" s="430">
        <f>E687</f>
        <v>3000</v>
      </c>
      <c r="G689" s="25"/>
      <c r="H689" s="69"/>
    </row>
    <row r="690" spans="2:8" s="32" customFormat="1" x14ac:dyDescent="0.3">
      <c r="B690" s="27"/>
      <c r="C690" s="42"/>
      <c r="D690" s="37"/>
      <c r="E690" s="209"/>
      <c r="F690" s="430"/>
      <c r="G690" s="25"/>
      <c r="H690" s="69"/>
    </row>
    <row r="691" spans="2:8" s="32" customFormat="1" x14ac:dyDescent="0.3">
      <c r="B691" s="27" t="s">
        <v>242</v>
      </c>
      <c r="C691" s="42" t="s">
        <v>243</v>
      </c>
      <c r="D691" s="37" t="s">
        <v>2</v>
      </c>
      <c r="E691" s="209">
        <v>271673.78000000003</v>
      </c>
      <c r="F691" s="430"/>
      <c r="G691" s="25" t="s">
        <v>258</v>
      </c>
      <c r="H691" s="69" t="s">
        <v>259</v>
      </c>
    </row>
    <row r="692" spans="2:8" s="32" customFormat="1" x14ac:dyDescent="0.3">
      <c r="B692" s="27" t="s">
        <v>242</v>
      </c>
      <c r="C692" s="42" t="s">
        <v>244</v>
      </c>
      <c r="D692" s="28" t="s">
        <v>71</v>
      </c>
      <c r="E692" s="209">
        <v>73065.8</v>
      </c>
      <c r="F692" s="430"/>
      <c r="G692" s="25" t="s">
        <v>258</v>
      </c>
      <c r="H692" s="69" t="s">
        <v>259</v>
      </c>
    </row>
    <row r="693" spans="2:8" s="32" customFormat="1" x14ac:dyDescent="0.3">
      <c r="B693" s="27" t="s">
        <v>242</v>
      </c>
      <c r="C693" s="42" t="s">
        <v>245</v>
      </c>
      <c r="D693" s="28" t="s">
        <v>71</v>
      </c>
      <c r="E693" s="208">
        <v>22000</v>
      </c>
      <c r="F693" s="430"/>
      <c r="G693" s="25" t="s">
        <v>258</v>
      </c>
      <c r="H693" s="69" t="s">
        <v>259</v>
      </c>
    </row>
    <row r="694" spans="2:8" s="32" customFormat="1" x14ac:dyDescent="0.3">
      <c r="B694" s="27" t="s">
        <v>242</v>
      </c>
      <c r="C694" s="42" t="s">
        <v>246</v>
      </c>
      <c r="D694" s="28" t="s">
        <v>71</v>
      </c>
      <c r="E694" s="208">
        <v>140000</v>
      </c>
      <c r="F694" s="430"/>
      <c r="G694" s="25" t="s">
        <v>258</v>
      </c>
      <c r="H694" s="69" t="s">
        <v>259</v>
      </c>
    </row>
    <row r="695" spans="2:8" s="32" customFormat="1" ht="15" customHeight="1" x14ac:dyDescent="0.3">
      <c r="B695" s="27" t="s">
        <v>242</v>
      </c>
      <c r="C695" s="42" t="s">
        <v>247</v>
      </c>
      <c r="D695" s="37" t="s">
        <v>71</v>
      </c>
      <c r="E695" s="208">
        <v>14500</v>
      </c>
      <c r="F695" s="430"/>
      <c r="G695" s="25" t="s">
        <v>258</v>
      </c>
      <c r="H695" s="69" t="s">
        <v>259</v>
      </c>
    </row>
    <row r="696" spans="2:8" s="32" customFormat="1" ht="15" customHeight="1" x14ac:dyDescent="0.3">
      <c r="B696" s="27" t="s">
        <v>242</v>
      </c>
      <c r="C696" s="42" t="s">
        <v>248</v>
      </c>
      <c r="D696" s="37" t="s">
        <v>71</v>
      </c>
      <c r="E696" s="208">
        <v>14000</v>
      </c>
      <c r="F696" s="430"/>
      <c r="G696" s="25" t="s">
        <v>258</v>
      </c>
      <c r="H696" s="69" t="s">
        <v>259</v>
      </c>
    </row>
    <row r="697" spans="2:8" s="32" customFormat="1" ht="15" customHeight="1" x14ac:dyDescent="0.3">
      <c r="B697" s="27" t="s">
        <v>242</v>
      </c>
      <c r="C697" s="42" t="s">
        <v>249</v>
      </c>
      <c r="D697" s="37" t="s">
        <v>71</v>
      </c>
      <c r="E697" s="208">
        <v>366</v>
      </c>
      <c r="F697" s="430"/>
      <c r="G697" s="25" t="s">
        <v>258</v>
      </c>
      <c r="H697" s="69" t="s">
        <v>259</v>
      </c>
    </row>
    <row r="698" spans="2:8" s="32" customFormat="1" ht="15" customHeight="1" x14ac:dyDescent="0.3">
      <c r="B698" s="27" t="s">
        <v>242</v>
      </c>
      <c r="C698" s="42" t="s">
        <v>250</v>
      </c>
      <c r="D698" s="37" t="s">
        <v>71</v>
      </c>
      <c r="E698" s="208">
        <v>9835.92</v>
      </c>
      <c r="F698" s="430"/>
      <c r="G698" s="25" t="s">
        <v>258</v>
      </c>
      <c r="H698" s="69" t="s">
        <v>259</v>
      </c>
    </row>
    <row r="699" spans="2:8" s="32" customFormat="1" ht="15" customHeight="1" x14ac:dyDescent="0.3">
      <c r="B699" s="27" t="s">
        <v>242</v>
      </c>
      <c r="C699" s="42" t="s">
        <v>251</v>
      </c>
      <c r="D699" s="37" t="s">
        <v>71</v>
      </c>
      <c r="E699" s="208">
        <v>41338.870000000003</v>
      </c>
      <c r="F699" s="430"/>
      <c r="G699" s="25" t="s">
        <v>258</v>
      </c>
      <c r="H699" s="69" t="s">
        <v>259</v>
      </c>
    </row>
    <row r="700" spans="2:8" s="32" customFormat="1" ht="15" customHeight="1" x14ac:dyDescent="0.3">
      <c r="B700" s="27" t="s">
        <v>242</v>
      </c>
      <c r="C700" s="42" t="s">
        <v>252</v>
      </c>
      <c r="D700" s="37" t="s">
        <v>71</v>
      </c>
      <c r="E700" s="208">
        <v>37038.89</v>
      </c>
      <c r="F700" s="430"/>
      <c r="G700" s="25" t="s">
        <v>258</v>
      </c>
      <c r="H700" s="69" t="s">
        <v>259</v>
      </c>
    </row>
    <row r="701" spans="2:8" s="32" customFormat="1" ht="15" customHeight="1" x14ac:dyDescent="0.3">
      <c r="B701" s="27" t="s">
        <v>242</v>
      </c>
      <c r="C701" s="42" t="s">
        <v>253</v>
      </c>
      <c r="D701" s="37" t="s">
        <v>71</v>
      </c>
      <c r="E701" s="208">
        <v>3483.97</v>
      </c>
      <c r="F701" s="430"/>
      <c r="G701" s="25" t="s">
        <v>258</v>
      </c>
      <c r="H701" s="69" t="s">
        <v>259</v>
      </c>
    </row>
    <row r="702" spans="2:8" s="32" customFormat="1" ht="15" customHeight="1" x14ac:dyDescent="0.3">
      <c r="B702" s="27" t="s">
        <v>242</v>
      </c>
      <c r="C702" s="42" t="s">
        <v>254</v>
      </c>
      <c r="D702" s="37" t="s">
        <v>71</v>
      </c>
      <c r="E702" s="208">
        <v>860.02</v>
      </c>
      <c r="F702" s="430"/>
      <c r="G702" s="25" t="s">
        <v>258</v>
      </c>
      <c r="H702" s="69" t="s">
        <v>259</v>
      </c>
    </row>
    <row r="703" spans="2:8" s="32" customFormat="1" ht="15" customHeight="1" x14ac:dyDescent="0.3">
      <c r="B703" s="27" t="s">
        <v>242</v>
      </c>
      <c r="C703" s="42" t="s">
        <v>255</v>
      </c>
      <c r="D703" s="37" t="s">
        <v>71</v>
      </c>
      <c r="E703" s="208">
        <v>4466.1000000000004</v>
      </c>
      <c r="F703" s="430"/>
      <c r="G703" s="25" t="s">
        <v>258</v>
      </c>
      <c r="H703" s="69" t="s">
        <v>259</v>
      </c>
    </row>
    <row r="704" spans="2:8" s="32" customFormat="1" ht="15" customHeight="1" x14ac:dyDescent="0.3">
      <c r="B704" s="27" t="s">
        <v>242</v>
      </c>
      <c r="C704" s="42" t="s">
        <v>256</v>
      </c>
      <c r="D704" s="37" t="s">
        <v>71</v>
      </c>
      <c r="E704" s="208">
        <v>5787.3</v>
      </c>
      <c r="F704" s="430"/>
      <c r="G704" s="25" t="s">
        <v>258</v>
      </c>
      <c r="H704" s="69" t="s">
        <v>259</v>
      </c>
    </row>
    <row r="705" spans="2:8" s="32" customFormat="1" ht="15" customHeight="1" x14ac:dyDescent="0.3">
      <c r="B705" s="27" t="s">
        <v>242</v>
      </c>
      <c r="C705" s="42" t="s">
        <v>257</v>
      </c>
      <c r="D705" s="37" t="s">
        <v>71</v>
      </c>
      <c r="E705" s="208">
        <v>921.1</v>
      </c>
      <c r="F705" s="430"/>
      <c r="G705" s="25" t="s">
        <v>258</v>
      </c>
      <c r="H705" s="69" t="s">
        <v>259</v>
      </c>
    </row>
    <row r="706" spans="2:8" s="32" customFormat="1" x14ac:dyDescent="0.3">
      <c r="B706" s="27"/>
      <c r="C706" s="42"/>
      <c r="D706" s="28"/>
      <c r="E706" s="208"/>
      <c r="F706" s="430"/>
      <c r="G706" s="25"/>
      <c r="H706" s="69"/>
    </row>
    <row r="707" spans="2:8" s="32" customFormat="1" x14ac:dyDescent="0.3">
      <c r="B707" s="27"/>
      <c r="C707" s="42"/>
      <c r="D707" s="28"/>
      <c r="E707" s="208"/>
      <c r="F707" s="430">
        <f>SUM(E691:E705)</f>
        <v>639337.75000000012</v>
      </c>
      <c r="G707" s="25"/>
      <c r="H707" s="69"/>
    </row>
    <row r="708" spans="2:8" s="32" customFormat="1" x14ac:dyDescent="0.3">
      <c r="B708" s="27"/>
      <c r="C708" s="42"/>
      <c r="D708" s="37"/>
      <c r="E708" s="208"/>
      <c r="F708" s="430"/>
      <c r="G708" s="25"/>
      <c r="H708" s="69"/>
    </row>
    <row r="709" spans="2:8" s="32" customFormat="1" x14ac:dyDescent="0.3">
      <c r="B709" s="27" t="s">
        <v>260</v>
      </c>
      <c r="C709" s="42" t="s">
        <v>261</v>
      </c>
      <c r="D709" s="37" t="s">
        <v>2</v>
      </c>
      <c r="E709" s="208">
        <v>400</v>
      </c>
      <c r="F709" s="430"/>
      <c r="G709" s="25" t="s">
        <v>267</v>
      </c>
      <c r="H709" s="69" t="s">
        <v>268</v>
      </c>
    </row>
    <row r="710" spans="2:8" s="32" customFormat="1" x14ac:dyDescent="0.3">
      <c r="B710" s="27" t="s">
        <v>260</v>
      </c>
      <c r="C710" s="42" t="s">
        <v>262</v>
      </c>
      <c r="D710" s="28" t="s">
        <v>2</v>
      </c>
      <c r="E710" s="208">
        <v>44380.2</v>
      </c>
      <c r="F710" s="430"/>
      <c r="G710" s="25" t="s">
        <v>267</v>
      </c>
      <c r="H710" s="69" t="s">
        <v>268</v>
      </c>
    </row>
    <row r="711" spans="2:8" s="32" customFormat="1" x14ac:dyDescent="0.3">
      <c r="B711" s="27" t="s">
        <v>260</v>
      </c>
      <c r="C711" s="42" t="s">
        <v>263</v>
      </c>
      <c r="D711" s="28" t="s">
        <v>2</v>
      </c>
      <c r="E711" s="208">
        <v>16124.5</v>
      </c>
      <c r="F711" s="430"/>
      <c r="G711" s="25" t="s">
        <v>267</v>
      </c>
      <c r="H711" s="69" t="s">
        <v>268</v>
      </c>
    </row>
    <row r="712" spans="2:8" s="32" customFormat="1" x14ac:dyDescent="0.3">
      <c r="B712" s="27" t="s">
        <v>260</v>
      </c>
      <c r="C712" s="42" t="s">
        <v>264</v>
      </c>
      <c r="D712" s="37" t="s">
        <v>2</v>
      </c>
      <c r="E712" s="208">
        <v>180000</v>
      </c>
      <c r="F712" s="430"/>
      <c r="G712" s="25" t="s">
        <v>267</v>
      </c>
      <c r="H712" s="69" t="s">
        <v>268</v>
      </c>
    </row>
    <row r="713" spans="2:8" s="32" customFormat="1" x14ac:dyDescent="0.3">
      <c r="B713" s="27" t="s">
        <v>260</v>
      </c>
      <c r="C713" s="42" t="s">
        <v>265</v>
      </c>
      <c r="D713" s="37" t="s">
        <v>2</v>
      </c>
      <c r="E713" s="208">
        <v>508440</v>
      </c>
      <c r="F713" s="430"/>
      <c r="G713" s="25" t="s">
        <v>267</v>
      </c>
      <c r="H713" s="69" t="s">
        <v>268</v>
      </c>
    </row>
    <row r="714" spans="2:8" s="32" customFormat="1" x14ac:dyDescent="0.3">
      <c r="B714" s="27" t="s">
        <v>260</v>
      </c>
      <c r="C714" s="42" t="s">
        <v>266</v>
      </c>
      <c r="D714" s="28" t="s">
        <v>2</v>
      </c>
      <c r="E714" s="208">
        <v>26848.14</v>
      </c>
      <c r="F714" s="430"/>
      <c r="G714" s="25" t="s">
        <v>267</v>
      </c>
      <c r="H714" s="69" t="s">
        <v>268</v>
      </c>
    </row>
    <row r="715" spans="2:8" s="32" customFormat="1" x14ac:dyDescent="0.3">
      <c r="B715" s="27"/>
      <c r="C715" s="42"/>
      <c r="D715" s="28"/>
      <c r="E715" s="208"/>
      <c r="F715" s="430"/>
      <c r="G715" s="25"/>
      <c r="H715" s="69"/>
    </row>
    <row r="716" spans="2:8" s="32" customFormat="1" x14ac:dyDescent="0.3">
      <c r="B716" s="27"/>
      <c r="C716" s="42"/>
      <c r="D716" s="37"/>
      <c r="E716" s="208"/>
      <c r="F716" s="430">
        <f>SUM(E709:E714)</f>
        <v>776192.84</v>
      </c>
      <c r="G716" s="25"/>
      <c r="H716" s="69"/>
    </row>
    <row r="717" spans="2:8" s="32" customFormat="1" x14ac:dyDescent="0.3">
      <c r="B717" s="27"/>
      <c r="C717" s="42"/>
      <c r="D717" s="37"/>
      <c r="E717" s="208"/>
      <c r="F717" s="430"/>
      <c r="G717" s="25"/>
      <c r="H717" s="69"/>
    </row>
    <row r="718" spans="2:8" s="32" customFormat="1" x14ac:dyDescent="0.3">
      <c r="B718" s="27" t="s">
        <v>269</v>
      </c>
      <c r="C718" s="42" t="s">
        <v>89</v>
      </c>
      <c r="D718" s="48" t="s">
        <v>2</v>
      </c>
      <c r="E718" s="208">
        <v>45000</v>
      </c>
      <c r="F718" s="430"/>
      <c r="G718" s="25" t="s">
        <v>285</v>
      </c>
      <c r="H718" s="69" t="s">
        <v>286</v>
      </c>
    </row>
    <row r="719" spans="2:8" s="32" customFormat="1" x14ac:dyDescent="0.3">
      <c r="B719" s="27" t="s">
        <v>269</v>
      </c>
      <c r="C719" s="42" t="s">
        <v>270</v>
      </c>
      <c r="D719" s="28" t="s">
        <v>71</v>
      </c>
      <c r="E719" s="208">
        <v>400</v>
      </c>
      <c r="F719" s="430"/>
      <c r="G719" s="25" t="s">
        <v>285</v>
      </c>
      <c r="H719" s="69" t="s">
        <v>286</v>
      </c>
    </row>
    <row r="720" spans="2:8" s="32" customFormat="1" x14ac:dyDescent="0.3">
      <c r="B720" s="27" t="s">
        <v>269</v>
      </c>
      <c r="C720" s="42" t="s">
        <v>271</v>
      </c>
      <c r="D720" s="37" t="s">
        <v>71</v>
      </c>
      <c r="E720" s="208">
        <v>5129.82</v>
      </c>
      <c r="F720" s="430"/>
      <c r="G720" s="25" t="s">
        <v>285</v>
      </c>
      <c r="H720" s="69" t="s">
        <v>286</v>
      </c>
    </row>
    <row r="721" spans="2:9" s="32" customFormat="1" x14ac:dyDescent="0.3">
      <c r="B721" s="27" t="s">
        <v>269</v>
      </c>
      <c r="C721" s="42" t="s">
        <v>272</v>
      </c>
      <c r="D721" s="37" t="s">
        <v>71</v>
      </c>
      <c r="E721" s="208">
        <v>1943.95</v>
      </c>
      <c r="F721" s="430"/>
      <c r="G721" s="25" t="s">
        <v>285</v>
      </c>
      <c r="H721" s="69" t="s">
        <v>286</v>
      </c>
    </row>
    <row r="722" spans="2:9" s="32" customFormat="1" x14ac:dyDescent="0.3">
      <c r="B722" s="27" t="s">
        <v>269</v>
      </c>
      <c r="C722" s="42" t="s">
        <v>273</v>
      </c>
      <c r="D722" s="28" t="s">
        <v>71</v>
      </c>
      <c r="E722" s="208">
        <v>300</v>
      </c>
      <c r="F722" s="430"/>
      <c r="G722" s="25" t="s">
        <v>285</v>
      </c>
      <c r="H722" s="69" t="s">
        <v>286</v>
      </c>
    </row>
    <row r="723" spans="2:9" s="32" customFormat="1" x14ac:dyDescent="0.3">
      <c r="B723" s="27" t="s">
        <v>269</v>
      </c>
      <c r="C723" s="42" t="s">
        <v>274</v>
      </c>
      <c r="D723" s="28" t="s">
        <v>71</v>
      </c>
      <c r="E723" s="208">
        <v>472.44</v>
      </c>
      <c r="F723" s="430"/>
      <c r="G723" s="25" t="s">
        <v>285</v>
      </c>
      <c r="H723" s="69" t="s">
        <v>286</v>
      </c>
    </row>
    <row r="724" spans="2:9" s="32" customFormat="1" x14ac:dyDescent="0.3">
      <c r="B724" s="27" t="s">
        <v>269</v>
      </c>
      <c r="C724" s="42" t="s">
        <v>275</v>
      </c>
      <c r="D724" s="37" t="s">
        <v>71</v>
      </c>
      <c r="E724" s="208">
        <v>460.72</v>
      </c>
      <c r="F724" s="430"/>
      <c r="G724" s="25" t="s">
        <v>285</v>
      </c>
      <c r="H724" s="69" t="s">
        <v>286</v>
      </c>
    </row>
    <row r="725" spans="2:9" s="32" customFormat="1" x14ac:dyDescent="0.3">
      <c r="B725" s="27" t="s">
        <v>269</v>
      </c>
      <c r="C725" s="42" t="s">
        <v>276</v>
      </c>
      <c r="D725" s="28" t="s">
        <v>71</v>
      </c>
      <c r="E725" s="208">
        <v>1134.6199999999999</v>
      </c>
      <c r="F725" s="430"/>
      <c r="G725" s="25" t="s">
        <v>285</v>
      </c>
      <c r="H725" s="69" t="s">
        <v>286</v>
      </c>
    </row>
    <row r="726" spans="2:9" s="32" customFormat="1" x14ac:dyDescent="0.3">
      <c r="B726" s="27" t="s">
        <v>269</v>
      </c>
      <c r="C726" s="42" t="s">
        <v>277</v>
      </c>
      <c r="D726" s="28" t="s">
        <v>71</v>
      </c>
      <c r="E726" s="208">
        <v>59.53</v>
      </c>
      <c r="F726" s="430"/>
      <c r="G726" s="25" t="s">
        <v>285</v>
      </c>
      <c r="H726" s="69" t="s">
        <v>286</v>
      </c>
    </row>
    <row r="727" spans="2:9" s="32" customFormat="1" x14ac:dyDescent="0.3">
      <c r="B727" s="27" t="s">
        <v>269</v>
      </c>
      <c r="C727" s="42" t="s">
        <v>278</v>
      </c>
      <c r="D727" s="37" t="s">
        <v>71</v>
      </c>
      <c r="E727" s="208">
        <v>180.93</v>
      </c>
      <c r="F727" s="430"/>
      <c r="G727" s="25" t="s">
        <v>285</v>
      </c>
      <c r="H727" s="69" t="s">
        <v>286</v>
      </c>
    </row>
    <row r="728" spans="2:9" s="32" customFormat="1" x14ac:dyDescent="0.3">
      <c r="B728" s="27" t="s">
        <v>269</v>
      </c>
      <c r="C728" s="42" t="s">
        <v>279</v>
      </c>
      <c r="D728" s="28" t="s">
        <v>71</v>
      </c>
      <c r="E728" s="208">
        <v>42.76</v>
      </c>
      <c r="F728" s="430"/>
      <c r="G728" s="25" t="s">
        <v>285</v>
      </c>
      <c r="H728" s="69" t="s">
        <v>286</v>
      </c>
    </row>
    <row r="729" spans="2:9" s="32" customFormat="1" x14ac:dyDescent="0.3">
      <c r="B729" s="27" t="s">
        <v>269</v>
      </c>
      <c r="C729" s="42" t="s">
        <v>280</v>
      </c>
      <c r="D729" s="28" t="s">
        <v>71</v>
      </c>
      <c r="E729" s="208">
        <v>8.86</v>
      </c>
      <c r="F729" s="430"/>
      <c r="G729" s="25" t="s">
        <v>285</v>
      </c>
      <c r="H729" s="69" t="s">
        <v>286</v>
      </c>
    </row>
    <row r="730" spans="2:9" s="32" customFormat="1" x14ac:dyDescent="0.3">
      <c r="B730" s="27" t="s">
        <v>269</v>
      </c>
      <c r="C730" s="42" t="s">
        <v>281</v>
      </c>
      <c r="D730" s="37" t="s">
        <v>71</v>
      </c>
      <c r="E730" s="208">
        <v>20.52</v>
      </c>
      <c r="F730" s="430"/>
      <c r="G730" s="25" t="s">
        <v>285</v>
      </c>
      <c r="H730" s="69" t="s">
        <v>286</v>
      </c>
    </row>
    <row r="731" spans="2:9" s="30" customFormat="1" x14ac:dyDescent="0.3">
      <c r="B731" s="43" t="s">
        <v>269</v>
      </c>
      <c r="C731" s="43" t="s">
        <v>282</v>
      </c>
      <c r="D731" s="43" t="s">
        <v>2</v>
      </c>
      <c r="E731" s="211">
        <v>1500</v>
      </c>
      <c r="F731" s="431"/>
      <c r="G731" s="43" t="s">
        <v>287</v>
      </c>
      <c r="H731" s="43" t="s">
        <v>288</v>
      </c>
      <c r="I731" s="49"/>
    </row>
    <row r="732" spans="2:9" s="30" customFormat="1" x14ac:dyDescent="0.3">
      <c r="B732" s="43" t="s">
        <v>269</v>
      </c>
      <c r="C732" s="43" t="s">
        <v>283</v>
      </c>
      <c r="D732" s="43" t="s">
        <v>2</v>
      </c>
      <c r="E732" s="211">
        <v>1200</v>
      </c>
      <c r="F732" s="431"/>
      <c r="G732" s="43" t="s">
        <v>287</v>
      </c>
      <c r="H732" s="43" t="s">
        <v>288</v>
      </c>
      <c r="I732" s="49"/>
    </row>
    <row r="733" spans="2:9" s="30" customFormat="1" x14ac:dyDescent="0.3">
      <c r="B733" s="43" t="s">
        <v>269</v>
      </c>
      <c r="C733" s="42" t="s">
        <v>284</v>
      </c>
      <c r="D733" s="37" t="s">
        <v>71</v>
      </c>
      <c r="E733" s="211">
        <v>55500</v>
      </c>
      <c r="F733" s="431"/>
      <c r="G733" s="43" t="s">
        <v>289</v>
      </c>
      <c r="H733" s="43" t="s">
        <v>286</v>
      </c>
      <c r="I733" s="49"/>
    </row>
    <row r="734" spans="2:9" s="30" customFormat="1" x14ac:dyDescent="0.3">
      <c r="B734" s="43"/>
      <c r="C734" s="43"/>
      <c r="D734" s="43"/>
      <c r="E734" s="211"/>
      <c r="F734" s="431"/>
      <c r="G734" s="43"/>
      <c r="H734" s="43"/>
      <c r="I734" s="49"/>
    </row>
    <row r="735" spans="2:9" s="30" customFormat="1" x14ac:dyDescent="0.3">
      <c r="B735" s="43"/>
      <c r="C735" s="43"/>
      <c r="D735" s="43"/>
      <c r="E735" s="211"/>
      <c r="F735" s="431">
        <f>SUM(E718:E733)</f>
        <v>113354.15</v>
      </c>
      <c r="G735" s="43"/>
      <c r="H735" s="43"/>
      <c r="I735" s="49"/>
    </row>
    <row r="736" spans="2:9" s="30" customFormat="1" x14ac:dyDescent="0.3">
      <c r="B736" s="43"/>
      <c r="C736" s="43"/>
      <c r="D736" s="43"/>
      <c r="E736" s="211"/>
      <c r="F736" s="431"/>
      <c r="G736" s="43"/>
      <c r="H736" s="43"/>
      <c r="I736" s="49"/>
    </row>
    <row r="737" spans="2:9" s="30" customFormat="1" x14ac:dyDescent="0.3">
      <c r="B737" s="43" t="s">
        <v>290</v>
      </c>
      <c r="C737" s="43" t="s">
        <v>291</v>
      </c>
      <c r="D737" s="43" t="s">
        <v>2</v>
      </c>
      <c r="E737" s="211">
        <v>5997</v>
      </c>
      <c r="F737" s="431"/>
      <c r="G737" s="43" t="s">
        <v>344</v>
      </c>
      <c r="H737" s="43" t="s">
        <v>345</v>
      </c>
      <c r="I737" s="49"/>
    </row>
    <row r="738" spans="2:9" s="30" customFormat="1" x14ac:dyDescent="0.3">
      <c r="B738" s="43" t="s">
        <v>290</v>
      </c>
      <c r="C738" s="43" t="s">
        <v>292</v>
      </c>
      <c r="D738" s="43" t="s">
        <v>2</v>
      </c>
      <c r="E738" s="211">
        <v>7490</v>
      </c>
      <c r="F738" s="431"/>
      <c r="G738" s="43" t="s">
        <v>344</v>
      </c>
      <c r="H738" s="43" t="s">
        <v>346</v>
      </c>
      <c r="I738" s="49"/>
    </row>
    <row r="739" spans="2:9" s="30" customFormat="1" x14ac:dyDescent="0.3">
      <c r="B739" s="43" t="s">
        <v>290</v>
      </c>
      <c r="C739" s="43" t="s">
        <v>293</v>
      </c>
      <c r="D739" s="43" t="s">
        <v>71</v>
      </c>
      <c r="E739" s="211">
        <v>1200</v>
      </c>
      <c r="F739" s="431"/>
      <c r="G739" s="43" t="s">
        <v>344</v>
      </c>
      <c r="H739" s="43" t="s">
        <v>345</v>
      </c>
      <c r="I739" s="49"/>
    </row>
    <row r="740" spans="2:9" s="30" customFormat="1" x14ac:dyDescent="0.3">
      <c r="B740" s="43" t="s">
        <v>290</v>
      </c>
      <c r="C740" s="43" t="s">
        <v>294</v>
      </c>
      <c r="D740" s="43" t="s">
        <v>71</v>
      </c>
      <c r="E740" s="211">
        <v>6250</v>
      </c>
      <c r="F740" s="431"/>
      <c r="G740" s="43" t="s">
        <v>344</v>
      </c>
      <c r="H740" s="43" t="s">
        <v>346</v>
      </c>
      <c r="I740" s="49"/>
    </row>
    <row r="741" spans="2:9" s="30" customFormat="1" x14ac:dyDescent="0.3">
      <c r="B741" s="43" t="s">
        <v>290</v>
      </c>
      <c r="C741" s="43" t="s">
        <v>295</v>
      </c>
      <c r="D741" s="43" t="s">
        <v>71</v>
      </c>
      <c r="E741" s="211">
        <v>8051.73</v>
      </c>
      <c r="F741" s="431"/>
      <c r="G741" s="43" t="s">
        <v>344</v>
      </c>
      <c r="H741" s="43" t="s">
        <v>345</v>
      </c>
      <c r="I741" s="49"/>
    </row>
    <row r="742" spans="2:9" s="30" customFormat="1" x14ac:dyDescent="0.3">
      <c r="B742" s="43" t="s">
        <v>290</v>
      </c>
      <c r="C742" s="43" t="s">
        <v>296</v>
      </c>
      <c r="D742" s="43" t="s">
        <v>71</v>
      </c>
      <c r="E742" s="211">
        <v>48000</v>
      </c>
      <c r="F742" s="431"/>
      <c r="G742" s="43" t="s">
        <v>344</v>
      </c>
      <c r="H742" s="43" t="s">
        <v>345</v>
      </c>
      <c r="I742" s="49"/>
    </row>
    <row r="743" spans="2:9" s="30" customFormat="1" x14ac:dyDescent="0.3">
      <c r="B743" s="43" t="s">
        <v>290</v>
      </c>
      <c r="C743" s="43" t="s">
        <v>297</v>
      </c>
      <c r="D743" s="43" t="s">
        <v>71</v>
      </c>
      <c r="E743" s="211">
        <v>850</v>
      </c>
      <c r="F743" s="431"/>
      <c r="G743" s="43" t="s">
        <v>344</v>
      </c>
      <c r="H743" s="43" t="s">
        <v>345</v>
      </c>
      <c r="I743" s="49"/>
    </row>
    <row r="744" spans="2:9" s="30" customFormat="1" x14ac:dyDescent="0.3">
      <c r="B744" s="43" t="s">
        <v>290</v>
      </c>
      <c r="C744" s="43" t="s">
        <v>298</v>
      </c>
      <c r="D744" s="43" t="s">
        <v>71</v>
      </c>
      <c r="E744" s="211">
        <v>11980</v>
      </c>
      <c r="F744" s="431"/>
      <c r="G744" s="43" t="s">
        <v>344</v>
      </c>
      <c r="H744" s="43" t="s">
        <v>345</v>
      </c>
      <c r="I744" s="49"/>
    </row>
    <row r="745" spans="2:9" s="30" customFormat="1" x14ac:dyDescent="0.3">
      <c r="B745" s="43" t="s">
        <v>290</v>
      </c>
      <c r="C745" s="43" t="s">
        <v>299</v>
      </c>
      <c r="D745" s="43" t="s">
        <v>1</v>
      </c>
      <c r="E745" s="211">
        <v>7688.16</v>
      </c>
      <c r="F745" s="431"/>
      <c r="G745" s="43" t="s">
        <v>344</v>
      </c>
      <c r="H745" s="43" t="s">
        <v>345</v>
      </c>
      <c r="I745" s="49"/>
    </row>
    <row r="746" spans="2:9" s="30" customFormat="1" x14ac:dyDescent="0.3">
      <c r="B746" s="43" t="s">
        <v>290</v>
      </c>
      <c r="C746" s="43" t="s">
        <v>300</v>
      </c>
      <c r="D746" s="43" t="s">
        <v>71</v>
      </c>
      <c r="E746" s="211">
        <v>5800</v>
      </c>
      <c r="F746" s="431"/>
      <c r="G746" s="43" t="s">
        <v>344</v>
      </c>
      <c r="H746" s="43" t="s">
        <v>345</v>
      </c>
      <c r="I746" s="49"/>
    </row>
    <row r="747" spans="2:9" s="30" customFormat="1" x14ac:dyDescent="0.3">
      <c r="B747" s="43" t="s">
        <v>290</v>
      </c>
      <c r="C747" s="43" t="s">
        <v>301</v>
      </c>
      <c r="D747" s="43" t="s">
        <v>70</v>
      </c>
      <c r="E747" s="211">
        <v>36200</v>
      </c>
      <c r="F747" s="431"/>
      <c r="G747" s="43" t="s">
        <v>344</v>
      </c>
      <c r="H747" s="43" t="s">
        <v>346</v>
      </c>
      <c r="I747" s="49"/>
    </row>
    <row r="748" spans="2:9" s="30" customFormat="1" x14ac:dyDescent="0.3">
      <c r="B748" s="43" t="s">
        <v>290</v>
      </c>
      <c r="C748" s="43" t="s">
        <v>302</v>
      </c>
      <c r="D748" s="43" t="s">
        <v>2</v>
      </c>
      <c r="E748" s="211">
        <v>3192</v>
      </c>
      <c r="F748" s="431"/>
      <c r="G748" s="43" t="s">
        <v>344</v>
      </c>
      <c r="H748" s="43" t="s">
        <v>346</v>
      </c>
      <c r="I748" s="49"/>
    </row>
    <row r="749" spans="2:9" s="30" customFormat="1" x14ac:dyDescent="0.3">
      <c r="B749" s="43" t="s">
        <v>290</v>
      </c>
      <c r="C749" s="43" t="s">
        <v>301</v>
      </c>
      <c r="D749" s="43" t="s">
        <v>70</v>
      </c>
      <c r="E749" s="211">
        <v>73188</v>
      </c>
      <c r="F749" s="431"/>
      <c r="G749" s="43" t="s">
        <v>344</v>
      </c>
      <c r="H749" s="43" t="s">
        <v>347</v>
      </c>
      <c r="I749" s="49"/>
    </row>
    <row r="750" spans="2:9" s="30" customFormat="1" x14ac:dyDescent="0.3">
      <c r="B750" s="43" t="s">
        <v>290</v>
      </c>
      <c r="C750" s="43" t="s">
        <v>303</v>
      </c>
      <c r="D750" s="43" t="s">
        <v>2</v>
      </c>
      <c r="E750" s="211">
        <v>110911.74</v>
      </c>
      <c r="F750" s="431"/>
      <c r="G750" s="43" t="s">
        <v>344</v>
      </c>
      <c r="H750" s="43" t="s">
        <v>347</v>
      </c>
      <c r="I750" s="49"/>
    </row>
    <row r="751" spans="2:9" s="30" customFormat="1" x14ac:dyDescent="0.3">
      <c r="B751" s="43" t="s">
        <v>290</v>
      </c>
      <c r="C751" s="43" t="s">
        <v>304</v>
      </c>
      <c r="D751" s="43" t="s">
        <v>71</v>
      </c>
      <c r="E751" s="211">
        <v>11602.92</v>
      </c>
      <c r="F751" s="431"/>
      <c r="G751" s="43" t="s">
        <v>344</v>
      </c>
      <c r="H751" s="43" t="s">
        <v>347</v>
      </c>
      <c r="I751" s="49"/>
    </row>
    <row r="752" spans="2:9" s="30" customFormat="1" x14ac:dyDescent="0.3">
      <c r="B752" s="43" t="s">
        <v>290</v>
      </c>
      <c r="C752" s="43" t="s">
        <v>305</v>
      </c>
      <c r="D752" s="43" t="s">
        <v>71</v>
      </c>
      <c r="E752" s="211">
        <v>1590</v>
      </c>
      <c r="F752" s="431"/>
      <c r="G752" s="43" t="s">
        <v>344</v>
      </c>
      <c r="H752" s="43" t="s">
        <v>346</v>
      </c>
      <c r="I752" s="49"/>
    </row>
    <row r="753" spans="2:9" s="30" customFormat="1" x14ac:dyDescent="0.3">
      <c r="B753" s="43" t="s">
        <v>290</v>
      </c>
      <c r="C753" s="43" t="s">
        <v>306</v>
      </c>
      <c r="D753" s="43" t="s">
        <v>71</v>
      </c>
      <c r="E753" s="211">
        <v>22089.78</v>
      </c>
      <c r="F753" s="431"/>
      <c r="G753" s="43" t="s">
        <v>344</v>
      </c>
      <c r="H753" s="43" t="s">
        <v>346</v>
      </c>
      <c r="I753" s="49"/>
    </row>
    <row r="754" spans="2:9" s="30" customFormat="1" x14ac:dyDescent="0.3">
      <c r="B754" s="43" t="s">
        <v>290</v>
      </c>
      <c r="C754" s="43" t="s">
        <v>307</v>
      </c>
      <c r="D754" s="43" t="s">
        <v>2</v>
      </c>
      <c r="E754" s="211">
        <v>8532.24</v>
      </c>
      <c r="F754" s="431"/>
      <c r="G754" s="43" t="s">
        <v>344</v>
      </c>
      <c r="H754" s="43" t="s">
        <v>346</v>
      </c>
      <c r="I754" s="49"/>
    </row>
    <row r="755" spans="2:9" s="30" customFormat="1" x14ac:dyDescent="0.3">
      <c r="B755" s="43" t="s">
        <v>290</v>
      </c>
      <c r="C755" s="43" t="s">
        <v>308</v>
      </c>
      <c r="D755" s="43" t="s">
        <v>71</v>
      </c>
      <c r="E755" s="211">
        <v>10916.64</v>
      </c>
      <c r="F755" s="431"/>
      <c r="G755" s="43" t="s">
        <v>344</v>
      </c>
      <c r="H755" s="43" t="s">
        <v>346</v>
      </c>
      <c r="I755" s="49"/>
    </row>
    <row r="756" spans="2:9" s="30" customFormat="1" x14ac:dyDescent="0.3">
      <c r="B756" s="43" t="s">
        <v>290</v>
      </c>
      <c r="C756" s="43" t="s">
        <v>309</v>
      </c>
      <c r="D756" s="43" t="s">
        <v>71</v>
      </c>
      <c r="E756" s="211">
        <v>1625.28</v>
      </c>
      <c r="F756" s="431"/>
      <c r="G756" s="43" t="s">
        <v>344</v>
      </c>
      <c r="H756" s="43" t="s">
        <v>346</v>
      </c>
      <c r="I756" s="49"/>
    </row>
    <row r="757" spans="2:9" s="30" customFormat="1" x14ac:dyDescent="0.3">
      <c r="B757" s="43" t="s">
        <v>290</v>
      </c>
      <c r="C757" s="43" t="s">
        <v>310</v>
      </c>
      <c r="D757" s="43" t="s">
        <v>1</v>
      </c>
      <c r="E757" s="211">
        <v>6183.36</v>
      </c>
      <c r="F757" s="431"/>
      <c r="G757" s="43" t="s">
        <v>344</v>
      </c>
      <c r="H757" s="43" t="s">
        <v>346</v>
      </c>
      <c r="I757" s="49"/>
    </row>
    <row r="758" spans="2:9" s="30" customFormat="1" x14ac:dyDescent="0.3">
      <c r="B758" s="43" t="s">
        <v>290</v>
      </c>
      <c r="C758" s="43" t="s">
        <v>311</v>
      </c>
      <c r="D758" s="43" t="s">
        <v>2</v>
      </c>
      <c r="E758" s="211">
        <v>39651.96</v>
      </c>
      <c r="F758" s="431"/>
      <c r="G758" s="43" t="s">
        <v>344</v>
      </c>
      <c r="H758" s="43" t="s">
        <v>345</v>
      </c>
      <c r="I758" s="49"/>
    </row>
    <row r="759" spans="2:9" s="30" customFormat="1" x14ac:dyDescent="0.3">
      <c r="B759" s="43" t="s">
        <v>290</v>
      </c>
      <c r="C759" s="43" t="s">
        <v>312</v>
      </c>
      <c r="D759" s="43" t="s">
        <v>71</v>
      </c>
      <c r="E759" s="211">
        <v>3540</v>
      </c>
      <c r="F759" s="431"/>
      <c r="G759" s="43" t="s">
        <v>344</v>
      </c>
      <c r="H759" s="43" t="s">
        <v>347</v>
      </c>
      <c r="I759" s="49"/>
    </row>
    <row r="760" spans="2:9" s="30" customFormat="1" x14ac:dyDescent="0.3">
      <c r="B760" s="43" t="s">
        <v>290</v>
      </c>
      <c r="C760" s="43" t="s">
        <v>313</v>
      </c>
      <c r="D760" s="43" t="s">
        <v>71</v>
      </c>
      <c r="E760" s="211">
        <v>9006.23</v>
      </c>
      <c r="F760" s="431"/>
      <c r="G760" s="43" t="s">
        <v>344</v>
      </c>
      <c r="H760" s="43" t="s">
        <v>345</v>
      </c>
      <c r="I760" s="49"/>
    </row>
    <row r="761" spans="2:9" s="30" customFormat="1" x14ac:dyDescent="0.3">
      <c r="B761" s="43" t="s">
        <v>290</v>
      </c>
      <c r="C761" s="43" t="s">
        <v>314</v>
      </c>
      <c r="D761" s="43" t="s">
        <v>2</v>
      </c>
      <c r="E761" s="211">
        <v>53096</v>
      </c>
      <c r="F761" s="431"/>
      <c r="G761" s="43" t="s">
        <v>344</v>
      </c>
      <c r="H761" s="43" t="s">
        <v>346</v>
      </c>
      <c r="I761" s="49"/>
    </row>
    <row r="762" spans="2:9" s="30" customFormat="1" x14ac:dyDescent="0.3">
      <c r="B762" s="43" t="s">
        <v>290</v>
      </c>
      <c r="C762" s="43" t="s">
        <v>291</v>
      </c>
      <c r="D762" s="43" t="s">
        <v>2</v>
      </c>
      <c r="E762" s="211">
        <v>1999</v>
      </c>
      <c r="F762" s="431"/>
      <c r="G762" s="43" t="s">
        <v>344</v>
      </c>
      <c r="H762" s="43" t="s">
        <v>345</v>
      </c>
      <c r="I762" s="49"/>
    </row>
    <row r="763" spans="2:9" s="30" customFormat="1" x14ac:dyDescent="0.3">
      <c r="B763" s="43" t="s">
        <v>290</v>
      </c>
      <c r="C763" s="43" t="s">
        <v>315</v>
      </c>
      <c r="D763" s="43" t="s">
        <v>2</v>
      </c>
      <c r="E763" s="211">
        <v>3299</v>
      </c>
      <c r="F763" s="431"/>
      <c r="G763" s="43" t="s">
        <v>344</v>
      </c>
      <c r="H763" s="43" t="s">
        <v>345</v>
      </c>
      <c r="I763" s="49"/>
    </row>
    <row r="764" spans="2:9" s="30" customFormat="1" x14ac:dyDescent="0.3">
      <c r="B764" s="43" t="s">
        <v>290</v>
      </c>
      <c r="C764" s="43" t="s">
        <v>316</v>
      </c>
      <c r="D764" s="43" t="s">
        <v>2</v>
      </c>
      <c r="E764" s="211">
        <v>219</v>
      </c>
      <c r="F764" s="431"/>
      <c r="G764" s="43" t="s">
        <v>344</v>
      </c>
      <c r="H764" s="43" t="s">
        <v>345</v>
      </c>
      <c r="I764" s="49"/>
    </row>
    <row r="765" spans="2:9" s="30" customFormat="1" x14ac:dyDescent="0.3">
      <c r="B765" s="43" t="s">
        <v>290</v>
      </c>
      <c r="C765" s="43" t="s">
        <v>317</v>
      </c>
      <c r="D765" s="43" t="s">
        <v>71</v>
      </c>
      <c r="E765" s="211">
        <v>2310</v>
      </c>
      <c r="F765" s="431"/>
      <c r="G765" s="43" t="s">
        <v>344</v>
      </c>
      <c r="H765" s="43" t="s">
        <v>347</v>
      </c>
      <c r="I765" s="49"/>
    </row>
    <row r="766" spans="2:9" s="30" customFormat="1" x14ac:dyDescent="0.3">
      <c r="B766" s="43" t="s">
        <v>290</v>
      </c>
      <c r="C766" s="43" t="s">
        <v>318</v>
      </c>
      <c r="D766" s="43" t="s">
        <v>2</v>
      </c>
      <c r="E766" s="211">
        <v>5290</v>
      </c>
      <c r="F766" s="431"/>
      <c r="G766" s="43" t="s">
        <v>344</v>
      </c>
      <c r="H766" s="43" t="s">
        <v>346</v>
      </c>
      <c r="I766" s="49"/>
    </row>
    <row r="767" spans="2:9" s="30" customFormat="1" x14ac:dyDescent="0.3">
      <c r="B767" s="43" t="s">
        <v>290</v>
      </c>
      <c r="C767" s="43" t="s">
        <v>319</v>
      </c>
      <c r="D767" s="43" t="s">
        <v>71</v>
      </c>
      <c r="E767" s="211">
        <v>1890</v>
      </c>
      <c r="F767" s="431"/>
      <c r="G767" s="43" t="s">
        <v>344</v>
      </c>
      <c r="H767" s="43" t="s">
        <v>345</v>
      </c>
      <c r="I767" s="49"/>
    </row>
    <row r="768" spans="2:9" s="30" customFormat="1" x14ac:dyDescent="0.3">
      <c r="B768" s="43" t="s">
        <v>290</v>
      </c>
      <c r="C768" s="43" t="s">
        <v>315</v>
      </c>
      <c r="D768" s="43" t="s">
        <v>2</v>
      </c>
      <c r="E768" s="211">
        <v>3299</v>
      </c>
      <c r="F768" s="431"/>
      <c r="G768" s="43" t="s">
        <v>344</v>
      </c>
      <c r="H768" s="43" t="s">
        <v>345</v>
      </c>
      <c r="I768" s="49"/>
    </row>
    <row r="769" spans="2:9" s="30" customFormat="1" x14ac:dyDescent="0.3">
      <c r="B769" s="43" t="s">
        <v>290</v>
      </c>
      <c r="C769" s="43" t="s">
        <v>312</v>
      </c>
      <c r="D769" s="43" t="s">
        <v>71</v>
      </c>
      <c r="E769" s="211">
        <v>23960</v>
      </c>
      <c r="F769" s="431"/>
      <c r="G769" s="43" t="s">
        <v>344</v>
      </c>
      <c r="H769" s="43" t="s">
        <v>346</v>
      </c>
      <c r="I769" s="49"/>
    </row>
    <row r="770" spans="2:9" s="30" customFormat="1" x14ac:dyDescent="0.3">
      <c r="B770" s="43" t="s">
        <v>290</v>
      </c>
      <c r="C770" s="43" t="s">
        <v>309</v>
      </c>
      <c r="D770" s="43" t="s">
        <v>71</v>
      </c>
      <c r="E770" s="211">
        <v>2885</v>
      </c>
      <c r="F770" s="431"/>
      <c r="G770" s="43" t="s">
        <v>344</v>
      </c>
      <c r="H770" s="43" t="s">
        <v>345</v>
      </c>
      <c r="I770" s="49"/>
    </row>
    <row r="771" spans="2:9" s="30" customFormat="1" x14ac:dyDescent="0.3">
      <c r="B771" s="43" t="s">
        <v>290</v>
      </c>
      <c r="C771" s="43" t="s">
        <v>320</v>
      </c>
      <c r="D771" s="43" t="s">
        <v>2</v>
      </c>
      <c r="E771" s="211">
        <v>324000</v>
      </c>
      <c r="F771" s="431"/>
      <c r="G771" s="43" t="s">
        <v>344</v>
      </c>
      <c r="H771" s="43" t="s">
        <v>346</v>
      </c>
      <c r="I771" s="49"/>
    </row>
    <row r="772" spans="2:9" s="30" customFormat="1" x14ac:dyDescent="0.3">
      <c r="B772" s="43" t="s">
        <v>290</v>
      </c>
      <c r="C772" s="43" t="s">
        <v>321</v>
      </c>
      <c r="D772" s="43"/>
      <c r="E772" s="211">
        <v>2852</v>
      </c>
      <c r="F772" s="431"/>
      <c r="G772" s="43" t="s">
        <v>344</v>
      </c>
      <c r="H772" s="43" t="s">
        <v>345</v>
      </c>
      <c r="I772" s="49"/>
    </row>
    <row r="773" spans="2:9" s="30" customFormat="1" x14ac:dyDescent="0.3">
      <c r="B773" s="43" t="s">
        <v>290</v>
      </c>
      <c r="C773" s="43" t="s">
        <v>322</v>
      </c>
      <c r="D773" s="43" t="s">
        <v>1</v>
      </c>
      <c r="E773" s="211">
        <v>31116.3</v>
      </c>
      <c r="F773" s="431"/>
      <c r="G773" s="43" t="s">
        <v>344</v>
      </c>
      <c r="H773" s="43" t="s">
        <v>345</v>
      </c>
      <c r="I773" s="49"/>
    </row>
    <row r="774" spans="2:9" s="30" customFormat="1" x14ac:dyDescent="0.3">
      <c r="B774" s="43" t="s">
        <v>290</v>
      </c>
      <c r="C774" s="43" t="s">
        <v>323</v>
      </c>
      <c r="D774" s="43" t="s">
        <v>2</v>
      </c>
      <c r="E774" s="211">
        <v>3499</v>
      </c>
      <c r="F774" s="431"/>
      <c r="G774" s="43" t="s">
        <v>344</v>
      </c>
      <c r="H774" s="43" t="s">
        <v>346</v>
      </c>
      <c r="I774" s="49"/>
    </row>
    <row r="775" spans="2:9" s="30" customFormat="1" x14ac:dyDescent="0.3">
      <c r="B775" s="43" t="s">
        <v>290</v>
      </c>
      <c r="C775" s="43" t="s">
        <v>318</v>
      </c>
      <c r="D775" s="43" t="s">
        <v>2</v>
      </c>
      <c r="E775" s="211">
        <v>6030</v>
      </c>
      <c r="F775" s="431"/>
      <c r="G775" s="43" t="s">
        <v>344</v>
      </c>
      <c r="H775" s="43" t="s">
        <v>346</v>
      </c>
      <c r="I775" s="49"/>
    </row>
    <row r="776" spans="2:9" s="30" customFormat="1" x14ac:dyDescent="0.3">
      <c r="B776" s="43" t="s">
        <v>290</v>
      </c>
      <c r="C776" s="43" t="s">
        <v>324</v>
      </c>
      <c r="D776" s="43" t="s">
        <v>71</v>
      </c>
      <c r="E776" s="211">
        <v>3350</v>
      </c>
      <c r="F776" s="431"/>
      <c r="G776" s="43" t="s">
        <v>344</v>
      </c>
      <c r="H776" s="43" t="s">
        <v>346</v>
      </c>
      <c r="I776" s="49"/>
    </row>
    <row r="777" spans="2:9" s="30" customFormat="1" x14ac:dyDescent="0.3">
      <c r="B777" s="43" t="s">
        <v>290</v>
      </c>
      <c r="C777" s="43" t="s">
        <v>325</v>
      </c>
      <c r="D777" s="43" t="s">
        <v>71</v>
      </c>
      <c r="E777" s="211">
        <v>481.94</v>
      </c>
      <c r="F777" s="431"/>
      <c r="G777" s="43" t="s">
        <v>344</v>
      </c>
      <c r="H777" s="43" t="s">
        <v>346</v>
      </c>
      <c r="I777" s="49"/>
    </row>
    <row r="778" spans="2:9" s="30" customFormat="1" x14ac:dyDescent="0.3">
      <c r="B778" s="43" t="s">
        <v>290</v>
      </c>
      <c r="C778" s="43" t="s">
        <v>326</v>
      </c>
      <c r="D778" s="43" t="s">
        <v>71</v>
      </c>
      <c r="E778" s="211">
        <v>2190</v>
      </c>
      <c r="F778" s="431"/>
      <c r="G778" s="43" t="s">
        <v>344</v>
      </c>
      <c r="H778" s="43" t="s">
        <v>345</v>
      </c>
      <c r="I778" s="49"/>
    </row>
    <row r="779" spans="2:9" s="30" customFormat="1" x14ac:dyDescent="0.3">
      <c r="B779" s="43" t="s">
        <v>290</v>
      </c>
      <c r="C779" s="43" t="s">
        <v>327</v>
      </c>
      <c r="D779" s="43" t="s">
        <v>2</v>
      </c>
      <c r="E779" s="211">
        <v>2699</v>
      </c>
      <c r="F779" s="431"/>
      <c r="G779" s="43" t="s">
        <v>344</v>
      </c>
      <c r="H779" s="43" t="s">
        <v>345</v>
      </c>
      <c r="I779" s="49"/>
    </row>
    <row r="780" spans="2:9" s="30" customFormat="1" x14ac:dyDescent="0.3">
      <c r="B780" s="43" t="s">
        <v>290</v>
      </c>
      <c r="C780" s="43" t="s">
        <v>328</v>
      </c>
      <c r="D780" s="43" t="s">
        <v>2</v>
      </c>
      <c r="E780" s="211">
        <v>1799</v>
      </c>
      <c r="F780" s="431"/>
      <c r="G780" s="43" t="s">
        <v>344</v>
      </c>
      <c r="H780" s="43" t="s">
        <v>345</v>
      </c>
      <c r="I780" s="49"/>
    </row>
    <row r="781" spans="2:9" s="30" customFormat="1" x14ac:dyDescent="0.3">
      <c r="B781" s="43" t="s">
        <v>290</v>
      </c>
      <c r="C781" s="43" t="s">
        <v>329</v>
      </c>
      <c r="D781" s="43" t="s">
        <v>2</v>
      </c>
      <c r="E781" s="211">
        <v>1599</v>
      </c>
      <c r="F781" s="431"/>
      <c r="G781" s="43" t="s">
        <v>344</v>
      </c>
      <c r="H781" s="43" t="s">
        <v>345</v>
      </c>
      <c r="I781" s="49"/>
    </row>
    <row r="782" spans="2:9" s="30" customFormat="1" x14ac:dyDescent="0.3">
      <c r="B782" s="43" t="s">
        <v>290</v>
      </c>
      <c r="C782" s="43" t="s">
        <v>317</v>
      </c>
      <c r="D782" s="43" t="s">
        <v>71</v>
      </c>
      <c r="E782" s="211">
        <v>6800</v>
      </c>
      <c r="F782" s="431"/>
      <c r="G782" s="43" t="s">
        <v>344</v>
      </c>
      <c r="H782" s="43" t="s">
        <v>347</v>
      </c>
      <c r="I782" s="49"/>
    </row>
    <row r="783" spans="2:9" s="30" customFormat="1" x14ac:dyDescent="0.3">
      <c r="B783" s="43" t="s">
        <v>290</v>
      </c>
      <c r="C783" s="43" t="s">
        <v>330</v>
      </c>
      <c r="D783" s="43" t="s">
        <v>2</v>
      </c>
      <c r="E783" s="211">
        <v>12786</v>
      </c>
      <c r="F783" s="431"/>
      <c r="G783" s="43" t="s">
        <v>344</v>
      </c>
      <c r="H783" s="43" t="s">
        <v>346</v>
      </c>
      <c r="I783" s="49"/>
    </row>
    <row r="784" spans="2:9" s="30" customFormat="1" x14ac:dyDescent="0.3">
      <c r="B784" s="43" t="s">
        <v>290</v>
      </c>
      <c r="C784" s="43" t="s">
        <v>331</v>
      </c>
      <c r="D784" s="43" t="s">
        <v>2</v>
      </c>
      <c r="E784" s="211">
        <v>1129</v>
      </c>
      <c r="F784" s="431"/>
      <c r="G784" s="43" t="s">
        <v>344</v>
      </c>
      <c r="H784" s="43" t="s">
        <v>346</v>
      </c>
      <c r="I784" s="49"/>
    </row>
    <row r="785" spans="2:9" s="30" customFormat="1" x14ac:dyDescent="0.3">
      <c r="B785" s="43" t="s">
        <v>290</v>
      </c>
      <c r="C785" s="43" t="s">
        <v>332</v>
      </c>
      <c r="D785" s="43" t="s">
        <v>71</v>
      </c>
      <c r="E785" s="211">
        <v>1790</v>
      </c>
      <c r="F785" s="431"/>
      <c r="G785" s="43" t="s">
        <v>344</v>
      </c>
      <c r="H785" s="43" t="s">
        <v>345</v>
      </c>
      <c r="I785" s="49"/>
    </row>
    <row r="786" spans="2:9" s="30" customFormat="1" x14ac:dyDescent="0.3">
      <c r="B786" s="43" t="s">
        <v>290</v>
      </c>
      <c r="C786" s="43" t="s">
        <v>333</v>
      </c>
      <c r="D786" s="43" t="s">
        <v>71</v>
      </c>
      <c r="E786" s="211">
        <v>14410.17</v>
      </c>
      <c r="F786" s="431"/>
      <c r="G786" s="43" t="s">
        <v>344</v>
      </c>
      <c r="H786" s="43" t="s">
        <v>347</v>
      </c>
      <c r="I786" s="49"/>
    </row>
    <row r="787" spans="2:9" s="30" customFormat="1" x14ac:dyDescent="0.3">
      <c r="B787" s="43" t="s">
        <v>290</v>
      </c>
      <c r="C787" s="43" t="s">
        <v>334</v>
      </c>
      <c r="D787" s="43" t="s">
        <v>71</v>
      </c>
      <c r="E787" s="211">
        <v>795</v>
      </c>
      <c r="F787" s="431"/>
      <c r="G787" s="43" t="s">
        <v>344</v>
      </c>
      <c r="H787" s="43" t="s">
        <v>346</v>
      </c>
      <c r="I787" s="49"/>
    </row>
    <row r="788" spans="2:9" s="30" customFormat="1" x14ac:dyDescent="0.3">
      <c r="B788" s="43" t="s">
        <v>290</v>
      </c>
      <c r="C788" s="43" t="s">
        <v>335</v>
      </c>
      <c r="D788" s="43" t="s">
        <v>71</v>
      </c>
      <c r="E788" s="211">
        <v>2529.66</v>
      </c>
      <c r="F788" s="431"/>
      <c r="G788" s="43" t="s">
        <v>344</v>
      </c>
      <c r="H788" s="43" t="s">
        <v>347</v>
      </c>
      <c r="I788" s="49"/>
    </row>
    <row r="789" spans="2:9" s="30" customFormat="1" x14ac:dyDescent="0.3">
      <c r="B789" s="43" t="s">
        <v>290</v>
      </c>
      <c r="C789" s="43" t="s">
        <v>336</v>
      </c>
      <c r="D789" s="43" t="s">
        <v>71</v>
      </c>
      <c r="E789" s="211">
        <v>332.15</v>
      </c>
      <c r="F789" s="431"/>
      <c r="G789" s="43" t="s">
        <v>344</v>
      </c>
      <c r="H789" s="43" t="s">
        <v>346</v>
      </c>
      <c r="I789" s="49"/>
    </row>
    <row r="790" spans="2:9" s="30" customFormat="1" x14ac:dyDescent="0.3">
      <c r="B790" s="43" t="s">
        <v>290</v>
      </c>
      <c r="C790" s="43" t="s">
        <v>337</v>
      </c>
      <c r="D790" s="43" t="s">
        <v>2</v>
      </c>
      <c r="E790" s="211">
        <v>2278</v>
      </c>
      <c r="F790" s="431"/>
      <c r="G790" s="43" t="s">
        <v>344</v>
      </c>
      <c r="H790" s="43" t="s">
        <v>346</v>
      </c>
      <c r="I790" s="49"/>
    </row>
    <row r="791" spans="2:9" s="30" customFormat="1" x14ac:dyDescent="0.3">
      <c r="B791" s="43" t="s">
        <v>290</v>
      </c>
      <c r="C791" s="43" t="s">
        <v>338</v>
      </c>
      <c r="D791" s="43" t="s">
        <v>2</v>
      </c>
      <c r="E791" s="211">
        <v>3199</v>
      </c>
      <c r="F791" s="431"/>
      <c r="G791" s="43" t="s">
        <v>344</v>
      </c>
      <c r="H791" s="43" t="s">
        <v>346</v>
      </c>
      <c r="I791" s="49"/>
    </row>
    <row r="792" spans="2:9" s="30" customFormat="1" x14ac:dyDescent="0.3">
      <c r="B792" s="43" t="s">
        <v>290</v>
      </c>
      <c r="C792" s="43" t="s">
        <v>339</v>
      </c>
      <c r="D792" s="43" t="s">
        <v>2</v>
      </c>
      <c r="E792" s="211">
        <v>13965</v>
      </c>
      <c r="F792" s="431"/>
      <c r="G792" s="43" t="s">
        <v>344</v>
      </c>
      <c r="H792" s="43" t="s">
        <v>346</v>
      </c>
      <c r="I792" s="49"/>
    </row>
    <row r="793" spans="2:9" s="30" customFormat="1" x14ac:dyDescent="0.3">
      <c r="B793" s="43" t="s">
        <v>290</v>
      </c>
      <c r="C793" s="43" t="s">
        <v>340</v>
      </c>
      <c r="D793" s="43" t="s">
        <v>71</v>
      </c>
      <c r="E793" s="211">
        <v>3648</v>
      </c>
      <c r="F793" s="431"/>
      <c r="G793" s="43" t="s">
        <v>344</v>
      </c>
      <c r="H793" s="43" t="s">
        <v>347</v>
      </c>
      <c r="I793" s="49"/>
    </row>
    <row r="794" spans="2:9" s="30" customFormat="1" x14ac:dyDescent="0.3">
      <c r="B794" s="43" t="s">
        <v>290</v>
      </c>
      <c r="C794" s="43" t="s">
        <v>340</v>
      </c>
      <c r="D794" s="43" t="s">
        <v>71</v>
      </c>
      <c r="E794" s="211">
        <v>21660</v>
      </c>
      <c r="F794" s="431"/>
      <c r="G794" s="43" t="s">
        <v>344</v>
      </c>
      <c r="H794" s="43" t="s">
        <v>347</v>
      </c>
      <c r="I794" s="49"/>
    </row>
    <row r="795" spans="2:9" s="30" customFormat="1" x14ac:dyDescent="0.3">
      <c r="B795" s="43" t="s">
        <v>290</v>
      </c>
      <c r="C795" s="43" t="s">
        <v>341</v>
      </c>
      <c r="D795" s="43" t="s">
        <v>71</v>
      </c>
      <c r="E795" s="211">
        <v>360.31</v>
      </c>
      <c r="F795" s="431"/>
      <c r="G795" s="43" t="s">
        <v>344</v>
      </c>
      <c r="H795" s="43" t="s">
        <v>346</v>
      </c>
      <c r="I795" s="49"/>
    </row>
    <row r="796" spans="2:9" s="30" customFormat="1" x14ac:dyDescent="0.3">
      <c r="B796" s="43" t="s">
        <v>290</v>
      </c>
      <c r="C796" s="43" t="s">
        <v>342</v>
      </c>
      <c r="D796" s="43" t="s">
        <v>71</v>
      </c>
      <c r="E796" s="211">
        <v>18775</v>
      </c>
      <c r="F796" s="431"/>
      <c r="G796" s="43" t="s">
        <v>344</v>
      </c>
      <c r="H796" s="43" t="s">
        <v>346</v>
      </c>
      <c r="I796" s="49"/>
    </row>
    <row r="797" spans="2:9" s="30" customFormat="1" x14ac:dyDescent="0.3">
      <c r="B797" s="43" t="s">
        <v>290</v>
      </c>
      <c r="C797" s="43" t="s">
        <v>343</v>
      </c>
      <c r="D797" s="43" t="s">
        <v>1</v>
      </c>
      <c r="E797" s="211">
        <v>72960</v>
      </c>
      <c r="F797" s="431"/>
      <c r="G797" s="43" t="s">
        <v>344</v>
      </c>
      <c r="H797" s="43" t="s">
        <v>346</v>
      </c>
      <c r="I797" s="49"/>
    </row>
    <row r="798" spans="2:9" s="30" customFormat="1" x14ac:dyDescent="0.3">
      <c r="B798" s="43"/>
      <c r="C798" s="43"/>
      <c r="D798" s="43"/>
      <c r="E798" s="211"/>
      <c r="F798" s="431"/>
      <c r="G798" s="43"/>
      <c r="H798" s="43"/>
      <c r="I798" s="49"/>
    </row>
    <row r="799" spans="2:9" s="30" customFormat="1" x14ac:dyDescent="0.3">
      <c r="B799" s="43"/>
      <c r="C799" s="43"/>
      <c r="D799" s="43"/>
      <c r="E799" s="211"/>
      <c r="F799" s="431">
        <f>SUM(E737:E797)</f>
        <v>1096817.5700000003</v>
      </c>
      <c r="G799" s="43"/>
      <c r="H799" s="43"/>
      <c r="I799" s="49"/>
    </row>
    <row r="800" spans="2:9" s="30" customFormat="1" x14ac:dyDescent="0.3">
      <c r="B800" s="43"/>
      <c r="C800" s="43"/>
      <c r="D800" s="43"/>
      <c r="E800" s="211"/>
      <c r="F800" s="431"/>
      <c r="G800" s="43"/>
      <c r="H800" s="43"/>
      <c r="I800" s="49"/>
    </row>
    <row r="801" spans="2:9" s="30" customFormat="1" x14ac:dyDescent="0.3">
      <c r="B801" s="43" t="s">
        <v>348</v>
      </c>
      <c r="C801" s="43" t="s">
        <v>349</v>
      </c>
      <c r="D801" s="43" t="s">
        <v>2</v>
      </c>
      <c r="E801" s="211">
        <v>3096</v>
      </c>
      <c r="F801" s="431"/>
      <c r="G801" s="43" t="s">
        <v>85</v>
      </c>
      <c r="H801" s="43" t="s">
        <v>86</v>
      </c>
      <c r="I801" s="49"/>
    </row>
    <row r="802" spans="2:9" s="30" customFormat="1" x14ac:dyDescent="0.3">
      <c r="B802" s="43"/>
      <c r="C802" s="43"/>
      <c r="D802" s="43"/>
      <c r="E802" s="211"/>
      <c r="F802" s="431"/>
      <c r="G802" s="43"/>
      <c r="H802" s="43"/>
      <c r="I802" s="49"/>
    </row>
    <row r="803" spans="2:9" s="30" customFormat="1" x14ac:dyDescent="0.3">
      <c r="B803" s="43"/>
      <c r="C803" s="43"/>
      <c r="D803" s="43"/>
      <c r="E803" s="211"/>
      <c r="F803" s="431">
        <f>SUM(E800:E801)</f>
        <v>3096</v>
      </c>
      <c r="G803" s="43"/>
      <c r="H803" s="43"/>
      <c r="I803" s="49"/>
    </row>
    <row r="804" spans="2:9" s="30" customFormat="1" x14ac:dyDescent="0.3">
      <c r="B804" s="43"/>
      <c r="C804" s="43"/>
      <c r="D804" s="43"/>
      <c r="E804" s="211"/>
      <c r="F804" s="431"/>
      <c r="G804" s="43"/>
      <c r="H804" s="43"/>
      <c r="I804" s="49"/>
    </row>
    <row r="805" spans="2:9" s="30" customFormat="1" x14ac:dyDescent="0.3">
      <c r="B805" s="43" t="s">
        <v>350</v>
      </c>
      <c r="C805" s="43" t="s">
        <v>351</v>
      </c>
      <c r="D805" s="43" t="s">
        <v>72</v>
      </c>
      <c r="E805" s="211">
        <v>3990</v>
      </c>
      <c r="F805" s="431"/>
      <c r="G805" s="43" t="s">
        <v>353</v>
      </c>
      <c r="H805" s="43" t="s">
        <v>354</v>
      </c>
      <c r="I805" s="49"/>
    </row>
    <row r="806" spans="2:9" s="30" customFormat="1" x14ac:dyDescent="0.3">
      <c r="B806" s="43" t="s">
        <v>350</v>
      </c>
      <c r="C806" s="43" t="s">
        <v>352</v>
      </c>
      <c r="D806" s="43" t="s">
        <v>2</v>
      </c>
      <c r="E806" s="211">
        <v>1711</v>
      </c>
      <c r="F806" s="431"/>
      <c r="G806" s="43" t="s">
        <v>353</v>
      </c>
      <c r="H806" s="43" t="s">
        <v>354</v>
      </c>
      <c r="I806" s="49"/>
    </row>
    <row r="807" spans="2:9" s="30" customFormat="1" x14ac:dyDescent="0.3">
      <c r="B807" s="43"/>
      <c r="C807" s="43"/>
      <c r="D807" s="43"/>
      <c r="E807" s="211"/>
      <c r="F807" s="431"/>
      <c r="G807" s="43"/>
      <c r="H807" s="43"/>
      <c r="I807" s="49"/>
    </row>
    <row r="808" spans="2:9" s="30" customFormat="1" x14ac:dyDescent="0.3">
      <c r="B808" s="43"/>
      <c r="C808" s="43"/>
      <c r="D808" s="43"/>
      <c r="E808" s="211"/>
      <c r="F808" s="431">
        <f>SUM(E805:E806)</f>
        <v>5701</v>
      </c>
      <c r="G808" s="43"/>
      <c r="H808" s="43"/>
      <c r="I808" s="49"/>
    </row>
    <row r="809" spans="2:9" s="30" customFormat="1" x14ac:dyDescent="0.3">
      <c r="B809" s="43"/>
      <c r="C809" s="43"/>
      <c r="D809" s="43"/>
      <c r="E809" s="211"/>
      <c r="F809" s="431"/>
      <c r="G809" s="43"/>
      <c r="H809" s="43"/>
      <c r="I809" s="49"/>
    </row>
    <row r="810" spans="2:9" s="30" customFormat="1" x14ac:dyDescent="0.3">
      <c r="B810" s="27" t="s">
        <v>427</v>
      </c>
      <c r="C810" s="79" t="s">
        <v>428</v>
      </c>
      <c r="D810" s="37" t="s">
        <v>71</v>
      </c>
      <c r="E810" s="432">
        <v>1277871.6000000001</v>
      </c>
      <c r="F810" s="430"/>
      <c r="G810" s="80" t="s">
        <v>429</v>
      </c>
      <c r="H810" s="81" t="s">
        <v>430</v>
      </c>
      <c r="I810" s="49"/>
    </row>
    <row r="811" spans="2:9" s="30" customFormat="1" x14ac:dyDescent="0.3">
      <c r="B811" s="27" t="s">
        <v>427</v>
      </c>
      <c r="C811" s="79" t="s">
        <v>431</v>
      </c>
      <c r="D811" s="37" t="s">
        <v>71</v>
      </c>
      <c r="E811" s="432">
        <v>623352</v>
      </c>
      <c r="F811" s="430"/>
      <c r="G811" s="80" t="s">
        <v>429</v>
      </c>
      <c r="H811" s="81" t="s">
        <v>430</v>
      </c>
      <c r="I811" s="49"/>
    </row>
    <row r="812" spans="2:9" s="30" customFormat="1" x14ac:dyDescent="0.3">
      <c r="B812" s="27" t="s">
        <v>427</v>
      </c>
      <c r="C812" s="79" t="s">
        <v>432</v>
      </c>
      <c r="D812" s="37" t="s">
        <v>71</v>
      </c>
      <c r="E812" s="432">
        <v>311676</v>
      </c>
      <c r="F812" s="430"/>
      <c r="G812" s="80" t="s">
        <v>429</v>
      </c>
      <c r="H812" s="81" t="s">
        <v>430</v>
      </c>
      <c r="I812" s="49"/>
    </row>
    <row r="813" spans="2:9" s="30" customFormat="1" x14ac:dyDescent="0.3">
      <c r="B813" s="27" t="s">
        <v>427</v>
      </c>
      <c r="C813" s="79" t="s">
        <v>433</v>
      </c>
      <c r="D813" s="37" t="s">
        <v>71</v>
      </c>
      <c r="E813" s="432">
        <v>327259.8</v>
      </c>
      <c r="F813" s="430"/>
      <c r="G813" s="80" t="s">
        <v>429</v>
      </c>
      <c r="H813" s="81" t="s">
        <v>430</v>
      </c>
      <c r="I813" s="49"/>
    </row>
    <row r="814" spans="2:9" s="30" customFormat="1" x14ac:dyDescent="0.3">
      <c r="B814" s="27" t="s">
        <v>427</v>
      </c>
      <c r="C814" s="79" t="s">
        <v>434</v>
      </c>
      <c r="D814" s="37" t="s">
        <v>71</v>
      </c>
      <c r="E814" s="432">
        <v>726937.52</v>
      </c>
      <c r="F814" s="430"/>
      <c r="G814" s="80" t="s">
        <v>429</v>
      </c>
      <c r="H814" s="81" t="s">
        <v>430</v>
      </c>
      <c r="I814" s="49"/>
    </row>
    <row r="815" spans="2:9" s="30" customFormat="1" x14ac:dyDescent="0.3">
      <c r="B815" s="27" t="s">
        <v>427</v>
      </c>
      <c r="C815" s="79" t="s">
        <v>435</v>
      </c>
      <c r="D815" s="37" t="s">
        <v>71</v>
      </c>
      <c r="E815" s="432">
        <v>96619.56</v>
      </c>
      <c r="F815" s="430"/>
      <c r="G815" s="80" t="s">
        <v>429</v>
      </c>
      <c r="H815" s="81" t="s">
        <v>430</v>
      </c>
      <c r="I815" s="49"/>
    </row>
    <row r="816" spans="2:9" s="30" customFormat="1" x14ac:dyDescent="0.3">
      <c r="B816" s="27" t="s">
        <v>427</v>
      </c>
      <c r="C816" s="79" t="s">
        <v>436</v>
      </c>
      <c r="D816" s="37" t="s">
        <v>71</v>
      </c>
      <c r="E816" s="432">
        <v>264924.59999999998</v>
      </c>
      <c r="F816" s="430"/>
      <c r="G816" s="80" t="s">
        <v>429</v>
      </c>
      <c r="H816" s="81" t="s">
        <v>430</v>
      </c>
      <c r="I816" s="49"/>
    </row>
    <row r="817" spans="2:9" s="30" customFormat="1" x14ac:dyDescent="0.3">
      <c r="B817" s="43"/>
      <c r="C817" s="43"/>
      <c r="D817" s="43"/>
      <c r="E817" s="211"/>
      <c r="F817" s="431"/>
      <c r="G817" s="43"/>
      <c r="H817" s="43"/>
      <c r="I817" s="49"/>
    </row>
    <row r="818" spans="2:9" s="30" customFormat="1" x14ac:dyDescent="0.3">
      <c r="B818" s="43"/>
      <c r="C818" s="43"/>
      <c r="D818" s="43"/>
      <c r="E818" s="211"/>
      <c r="F818" s="431">
        <f>SUM(E810:E816)</f>
        <v>3628641.08</v>
      </c>
      <c r="G818" s="43"/>
      <c r="H818" s="43"/>
      <c r="I818" s="49"/>
    </row>
    <row r="819" spans="2:9" s="30" customFormat="1" x14ac:dyDescent="0.3">
      <c r="B819" s="43"/>
      <c r="C819" s="43"/>
      <c r="D819" s="43"/>
      <c r="E819" s="211"/>
      <c r="F819" s="431"/>
      <c r="G819" s="43"/>
      <c r="H819" s="43"/>
      <c r="I819" s="49"/>
    </row>
    <row r="820" spans="2:9" s="30" customFormat="1" x14ac:dyDescent="0.3">
      <c r="B820" s="43" t="s">
        <v>358</v>
      </c>
      <c r="C820" s="43" t="s">
        <v>359</v>
      </c>
      <c r="D820" s="43" t="s">
        <v>71</v>
      </c>
      <c r="E820" s="211">
        <f>752*10</f>
        <v>7520</v>
      </c>
      <c r="F820" s="431"/>
      <c r="G820" s="43" t="s">
        <v>360</v>
      </c>
      <c r="H820" s="43" t="s">
        <v>361</v>
      </c>
      <c r="I820" s="49"/>
    </row>
    <row r="821" spans="2:9" s="30" customFormat="1" x14ac:dyDescent="0.3">
      <c r="B821" s="43"/>
      <c r="C821" s="43"/>
      <c r="D821" s="43"/>
      <c r="E821" s="211"/>
      <c r="F821" s="431"/>
      <c r="G821" s="43"/>
      <c r="H821" s="43"/>
      <c r="I821" s="49"/>
    </row>
    <row r="822" spans="2:9" s="30" customFormat="1" x14ac:dyDescent="0.3">
      <c r="B822" s="43"/>
      <c r="C822" s="43"/>
      <c r="D822" s="43"/>
      <c r="E822" s="211"/>
      <c r="F822" s="431">
        <f>E819+E820</f>
        <v>7520</v>
      </c>
      <c r="G822" s="43"/>
      <c r="H822" s="43"/>
      <c r="I822" s="49"/>
    </row>
    <row r="823" spans="2:9" s="30" customFormat="1" x14ac:dyDescent="0.3">
      <c r="B823" s="43"/>
      <c r="C823" s="43"/>
      <c r="D823" s="43"/>
      <c r="E823" s="211"/>
      <c r="F823" s="431"/>
      <c r="G823" s="43"/>
      <c r="H823" s="43"/>
      <c r="I823" s="49"/>
    </row>
    <row r="824" spans="2:9" s="30" customFormat="1" x14ac:dyDescent="0.3">
      <c r="B824" s="43" t="s">
        <v>402</v>
      </c>
      <c r="C824" s="43" t="s">
        <v>403</v>
      </c>
      <c r="D824" s="43" t="s">
        <v>71</v>
      </c>
      <c r="E824" s="211">
        <v>976.3</v>
      </c>
      <c r="F824" s="431"/>
      <c r="G824" s="43" t="s">
        <v>415</v>
      </c>
      <c r="H824" s="43" t="s">
        <v>416</v>
      </c>
      <c r="I824" s="49"/>
    </row>
    <row r="825" spans="2:9" s="30" customFormat="1" x14ac:dyDescent="0.3">
      <c r="B825" s="43" t="s">
        <v>402</v>
      </c>
      <c r="C825" s="43" t="s">
        <v>404</v>
      </c>
      <c r="D825" s="43" t="s">
        <v>71</v>
      </c>
      <c r="E825" s="211">
        <v>9660.6</v>
      </c>
      <c r="F825" s="431"/>
      <c r="G825" s="43" t="s">
        <v>417</v>
      </c>
      <c r="H825" s="43" t="s">
        <v>418</v>
      </c>
      <c r="I825" s="49"/>
    </row>
    <row r="826" spans="2:9" s="30" customFormat="1" x14ac:dyDescent="0.3">
      <c r="B826" s="43" t="s">
        <v>402</v>
      </c>
      <c r="C826" s="43" t="s">
        <v>405</v>
      </c>
      <c r="D826" s="43" t="s">
        <v>71</v>
      </c>
      <c r="E826" s="211">
        <v>20725</v>
      </c>
      <c r="F826" s="431"/>
      <c r="G826" s="43" t="s">
        <v>419</v>
      </c>
      <c r="H826" s="43" t="s">
        <v>416</v>
      </c>
      <c r="I826" s="49"/>
    </row>
    <row r="827" spans="2:9" s="30" customFormat="1" x14ac:dyDescent="0.3">
      <c r="B827" s="43"/>
      <c r="C827" s="43"/>
      <c r="D827" s="43"/>
      <c r="E827" s="211"/>
      <c r="F827" s="431"/>
      <c r="G827" s="43"/>
      <c r="H827" s="43"/>
      <c r="I827" s="49"/>
    </row>
    <row r="828" spans="2:9" s="30" customFormat="1" x14ac:dyDescent="0.3">
      <c r="B828" s="43"/>
      <c r="C828" s="43"/>
      <c r="D828" s="43"/>
      <c r="E828" s="211"/>
      <c r="F828" s="431">
        <f>SUM(E824:E826)</f>
        <v>31361.9</v>
      </c>
      <c r="G828" s="43"/>
      <c r="H828" s="43"/>
      <c r="I828" s="49"/>
    </row>
    <row r="829" spans="2:9" s="30" customFormat="1" x14ac:dyDescent="0.3">
      <c r="B829" s="43"/>
      <c r="C829" s="43"/>
      <c r="D829" s="43"/>
      <c r="E829" s="211"/>
      <c r="F829" s="431"/>
      <c r="G829" s="43"/>
      <c r="H829" s="43"/>
      <c r="I829" s="49"/>
    </row>
    <row r="830" spans="2:9" s="30" customFormat="1" x14ac:dyDescent="0.3">
      <c r="B830" s="43" t="s">
        <v>410</v>
      </c>
      <c r="C830" s="43" t="s">
        <v>406</v>
      </c>
      <c r="D830" s="43" t="s">
        <v>2</v>
      </c>
      <c r="E830" s="211">
        <v>26000</v>
      </c>
      <c r="F830" s="431"/>
      <c r="G830" s="43" t="s">
        <v>420</v>
      </c>
      <c r="H830" s="43" t="s">
        <v>421</v>
      </c>
      <c r="I830" s="49"/>
    </row>
    <row r="831" spans="2:9" s="30" customFormat="1" x14ac:dyDescent="0.3">
      <c r="B831" s="43" t="s">
        <v>411</v>
      </c>
      <c r="C831" s="43" t="s">
        <v>407</v>
      </c>
      <c r="D831" s="43" t="s">
        <v>2</v>
      </c>
      <c r="E831" s="211">
        <v>26000</v>
      </c>
      <c r="F831" s="431"/>
      <c r="G831" s="43" t="s">
        <v>422</v>
      </c>
      <c r="H831" s="43" t="s">
        <v>423</v>
      </c>
      <c r="I831" s="49"/>
    </row>
    <row r="832" spans="2:9" s="30" customFormat="1" x14ac:dyDescent="0.3">
      <c r="B832" s="43" t="s">
        <v>412</v>
      </c>
      <c r="C832" s="43" t="s">
        <v>408</v>
      </c>
      <c r="D832" s="43" t="s">
        <v>2</v>
      </c>
      <c r="E832" s="211">
        <v>19166.25</v>
      </c>
      <c r="F832" s="431"/>
      <c r="G832" s="43" t="s">
        <v>424</v>
      </c>
      <c r="H832" s="43" t="s">
        <v>423</v>
      </c>
      <c r="I832" s="49"/>
    </row>
    <row r="833" spans="2:9" s="30" customFormat="1" x14ac:dyDescent="0.3">
      <c r="B833" s="43" t="s">
        <v>413</v>
      </c>
      <c r="C833" s="43" t="s">
        <v>408</v>
      </c>
      <c r="D833" s="43" t="s">
        <v>2</v>
      </c>
      <c r="E833" s="211">
        <v>19166.25</v>
      </c>
      <c r="F833" s="431"/>
      <c r="G833" s="43" t="s">
        <v>424</v>
      </c>
      <c r="H833" s="43" t="s">
        <v>423</v>
      </c>
      <c r="I833" s="49"/>
    </row>
    <row r="834" spans="2:9" s="30" customFormat="1" x14ac:dyDescent="0.3">
      <c r="B834" s="43" t="s">
        <v>414</v>
      </c>
      <c r="C834" s="43" t="s">
        <v>409</v>
      </c>
      <c r="D834" s="43" t="s">
        <v>2</v>
      </c>
      <c r="E834" s="211">
        <v>26000</v>
      </c>
      <c r="F834" s="431"/>
      <c r="G834" s="43" t="s">
        <v>425</v>
      </c>
      <c r="H834" s="43" t="s">
        <v>426</v>
      </c>
      <c r="I834" s="49"/>
    </row>
    <row r="835" spans="2:9" s="30" customFormat="1" x14ac:dyDescent="0.3">
      <c r="B835" s="43"/>
      <c r="C835" s="43"/>
      <c r="D835" s="43"/>
      <c r="E835" s="211"/>
      <c r="F835" s="431"/>
      <c r="G835" s="43"/>
      <c r="H835" s="43"/>
      <c r="I835" s="49"/>
    </row>
    <row r="836" spans="2:9" s="30" customFormat="1" x14ac:dyDescent="0.3">
      <c r="B836" s="43"/>
      <c r="C836" s="43"/>
      <c r="D836" s="43"/>
      <c r="E836" s="211"/>
      <c r="F836" s="431">
        <f>SUM(E830:E834)</f>
        <v>116332.5</v>
      </c>
      <c r="G836" s="43"/>
      <c r="H836" s="43"/>
      <c r="I836" s="49"/>
    </row>
    <row r="837" spans="2:9" s="30" customFormat="1" x14ac:dyDescent="0.3">
      <c r="B837" s="43"/>
      <c r="C837" s="43"/>
      <c r="D837" s="43"/>
      <c r="E837" s="211"/>
      <c r="F837" s="431"/>
      <c r="G837" s="43"/>
      <c r="H837" s="43"/>
      <c r="I837" s="49"/>
    </row>
    <row r="838" spans="2:9" s="30" customFormat="1" ht="24" customHeight="1" thickBot="1" x14ac:dyDescent="0.35">
      <c r="B838" s="73" t="s">
        <v>54</v>
      </c>
      <c r="C838" s="74" t="s">
        <v>362</v>
      </c>
      <c r="D838" s="75"/>
      <c r="E838" s="212"/>
      <c r="F838" s="212">
        <f>SUM(F5:F836)</f>
        <v>29749133.959999979</v>
      </c>
      <c r="G838" s="50"/>
      <c r="H838" s="39"/>
      <c r="I838" s="49"/>
    </row>
    <row r="839" spans="2:9" s="35" customFormat="1" ht="17.25" thickTop="1" x14ac:dyDescent="0.3">
      <c r="B839" s="46"/>
      <c r="C839" s="46"/>
      <c r="D839" s="46"/>
      <c r="E839" s="207"/>
      <c r="F839" s="207"/>
      <c r="G839" s="39"/>
      <c r="H839" s="39"/>
      <c r="I839" s="49"/>
    </row>
    <row r="840" spans="2:9" s="35" customFormat="1" x14ac:dyDescent="0.3">
      <c r="E840" s="213"/>
      <c r="F840" s="213"/>
      <c r="G840" s="46"/>
      <c r="H840" s="46"/>
      <c r="I840" s="49"/>
    </row>
    <row r="841" spans="2:9" s="35" customFormat="1" hidden="1" x14ac:dyDescent="0.3">
      <c r="E841" s="213"/>
      <c r="F841" s="213"/>
      <c r="G841" s="46"/>
      <c r="H841" s="46"/>
      <c r="I841" s="49"/>
    </row>
    <row r="842" spans="2:9" s="35" customFormat="1" hidden="1" x14ac:dyDescent="0.3">
      <c r="E842" s="213"/>
      <c r="F842" s="213"/>
      <c r="G842" s="46"/>
      <c r="H842" s="46"/>
      <c r="I842" s="49"/>
    </row>
    <row r="843" spans="2:9" s="35" customFormat="1" hidden="1" x14ac:dyDescent="0.3">
      <c r="E843" s="213"/>
      <c r="F843" s="213"/>
      <c r="G843" s="46"/>
      <c r="H843" s="46"/>
      <c r="I843" s="49"/>
    </row>
    <row r="844" spans="2:9" hidden="1" x14ac:dyDescent="0.3">
      <c r="B844" s="55"/>
      <c r="C844" s="56"/>
      <c r="D844" s="51"/>
      <c r="E844" s="214"/>
      <c r="F844" s="419"/>
      <c r="G844" s="54"/>
      <c r="H844" s="54"/>
    </row>
    <row r="845" spans="2:9" hidden="1" x14ac:dyDescent="0.3">
      <c r="B845" s="58" t="s">
        <v>73</v>
      </c>
      <c r="C845" s="53"/>
      <c r="D845" s="44"/>
      <c r="E845" s="215"/>
      <c r="F845" s="433"/>
      <c r="G845" s="53"/>
      <c r="H845" s="53"/>
    </row>
    <row r="846" spans="2:9" ht="17.25" hidden="1" thickBot="1" x14ac:dyDescent="0.35">
      <c r="B846" s="52" t="s">
        <v>49</v>
      </c>
      <c r="C846" s="52" t="s">
        <v>50</v>
      </c>
      <c r="D846" s="52" t="s">
        <v>51</v>
      </c>
      <c r="E846" s="216" t="s">
        <v>52</v>
      </c>
      <c r="F846" s="381" t="s">
        <v>53</v>
      </c>
      <c r="G846" s="53"/>
      <c r="H846" s="53"/>
    </row>
    <row r="847" spans="2:9" ht="17.25" hidden="1" thickTop="1" x14ac:dyDescent="0.3">
      <c r="B847" s="66"/>
      <c r="C847" s="66"/>
      <c r="D847" s="67"/>
      <c r="E847" s="217"/>
      <c r="F847" s="217"/>
      <c r="G847" s="45"/>
      <c r="H847" s="45"/>
    </row>
    <row r="848" spans="2:9" s="32" customFormat="1" ht="15.95" hidden="1" customHeight="1" x14ac:dyDescent="0.3">
      <c r="B848" s="27" t="s">
        <v>87</v>
      </c>
      <c r="C848" s="42" t="s">
        <v>88</v>
      </c>
      <c r="D848" s="43" t="s">
        <v>2</v>
      </c>
      <c r="E848" s="209">
        <v>20590</v>
      </c>
      <c r="F848" s="430"/>
      <c r="G848" s="25" t="s">
        <v>356</v>
      </c>
      <c r="H848" s="26" t="s">
        <v>357</v>
      </c>
    </row>
    <row r="849" spans="2:8" hidden="1" x14ac:dyDescent="0.3">
      <c r="B849" s="58"/>
      <c r="C849" s="58"/>
      <c r="D849" s="37"/>
      <c r="E849" s="218"/>
      <c r="F849" s="433">
        <f>E848</f>
        <v>20590</v>
      </c>
      <c r="G849" s="53"/>
      <c r="H849" s="53"/>
    </row>
    <row r="850" spans="2:8" hidden="1" x14ac:dyDescent="0.3">
      <c r="B850" s="59"/>
      <c r="C850" s="43"/>
      <c r="D850" s="37"/>
      <c r="E850" s="218"/>
      <c r="F850" s="433"/>
      <c r="G850" s="45"/>
      <c r="H850" s="45"/>
    </row>
    <row r="851" spans="2:8" hidden="1" x14ac:dyDescent="0.3">
      <c r="B851" s="64"/>
      <c r="C851" s="47"/>
      <c r="D851" s="48"/>
      <c r="E851" s="210"/>
      <c r="F851" s="434"/>
      <c r="G851" s="53"/>
      <c r="H851" s="53"/>
    </row>
    <row r="852" spans="2:8" ht="17.25" hidden="1" thickBot="1" x14ac:dyDescent="0.35">
      <c r="B852" s="60"/>
      <c r="C852" s="60"/>
      <c r="D852" s="61"/>
      <c r="E852" s="219"/>
      <c r="F852" s="435"/>
      <c r="G852" s="53"/>
      <c r="H852" s="53"/>
    </row>
    <row r="853" spans="2:8" s="76" customFormat="1" ht="24" hidden="1" customHeight="1" thickBot="1" x14ac:dyDescent="0.3">
      <c r="B853" s="73" t="s">
        <v>54</v>
      </c>
      <c r="C853" s="74" t="s">
        <v>55</v>
      </c>
      <c r="D853" s="77"/>
      <c r="E853" s="220">
        <f>SUM(E848:E852)</f>
        <v>20590</v>
      </c>
      <c r="F853" s="436">
        <f>SUM(F847:F852)</f>
        <v>20590</v>
      </c>
      <c r="G853" s="78"/>
      <c r="H853" s="78"/>
    </row>
    <row r="854" spans="2:8" ht="17.25" hidden="1" thickTop="1" x14ac:dyDescent="0.3">
      <c r="B854" s="62"/>
      <c r="C854" s="35"/>
      <c r="D854" s="35"/>
      <c r="E854" s="213"/>
      <c r="F854" s="437"/>
    </row>
    <row r="855" spans="2:8" hidden="1" x14ac:dyDescent="0.3">
      <c r="B855" s="63" t="s">
        <v>56</v>
      </c>
      <c r="C855" s="63"/>
      <c r="D855" s="63"/>
      <c r="F855" s="437"/>
    </row>
    <row r="856" spans="2:8" hidden="1" x14ac:dyDescent="0.3">
      <c r="B856" s="63"/>
      <c r="C856" s="63"/>
      <c r="D856" s="63"/>
      <c r="F856" s="437"/>
    </row>
    <row r="857" spans="2:8" hidden="1" x14ac:dyDescent="0.3">
      <c r="B857" s="63"/>
      <c r="C857" s="63"/>
      <c r="D857" s="63"/>
      <c r="F857" s="437"/>
    </row>
    <row r="858" spans="2:8" hidden="1" x14ac:dyDescent="0.3">
      <c r="B858" s="63" t="s">
        <v>57</v>
      </c>
      <c r="C858" s="63" t="s">
        <v>58</v>
      </c>
      <c r="D858" s="63"/>
      <c r="E858" s="221" t="s">
        <v>59</v>
      </c>
      <c r="F858" s="437"/>
    </row>
    <row r="859" spans="2:8" hidden="1" x14ac:dyDescent="0.3">
      <c r="B859" s="63" t="s">
        <v>60</v>
      </c>
      <c r="C859" s="63" t="s">
        <v>61</v>
      </c>
      <c r="D859" s="63"/>
      <c r="E859" s="222" t="s">
        <v>62</v>
      </c>
      <c r="F859" s="437"/>
    </row>
    <row r="860" spans="2:8" hidden="1" x14ac:dyDescent="0.3">
      <c r="B860" s="63"/>
      <c r="C860" s="63"/>
      <c r="D860" s="63"/>
      <c r="E860" s="222"/>
      <c r="F860" s="437"/>
    </row>
    <row r="861" spans="2:8" hidden="1" x14ac:dyDescent="0.3">
      <c r="B861" s="63" t="s">
        <v>57</v>
      </c>
      <c r="C861" s="63" t="s">
        <v>63</v>
      </c>
      <c r="D861" s="63"/>
      <c r="E861" s="222" t="s">
        <v>59</v>
      </c>
      <c r="F861" s="437"/>
    </row>
    <row r="862" spans="2:8" hidden="1" x14ac:dyDescent="0.3">
      <c r="B862" s="63" t="s">
        <v>64</v>
      </c>
      <c r="C862" s="63" t="s">
        <v>65</v>
      </c>
      <c r="D862" s="63"/>
      <c r="E862" s="222" t="s">
        <v>66</v>
      </c>
      <c r="F862" s="437"/>
    </row>
    <row r="863" spans="2:8" hidden="1" x14ac:dyDescent="0.3">
      <c r="B863" s="63"/>
      <c r="C863" s="63"/>
      <c r="D863" s="63"/>
      <c r="E863" s="222"/>
      <c r="F863" s="437"/>
    </row>
    <row r="864" spans="2:8" hidden="1" x14ac:dyDescent="0.3">
      <c r="B864" s="63" t="s">
        <v>57</v>
      </c>
      <c r="C864" s="63" t="s">
        <v>63</v>
      </c>
      <c r="D864" s="63"/>
      <c r="E864" s="222" t="s">
        <v>67</v>
      </c>
      <c r="F864" s="437"/>
    </row>
    <row r="865" spans="2:6" hidden="1" x14ac:dyDescent="0.3">
      <c r="B865" s="63" t="s">
        <v>68</v>
      </c>
      <c r="C865" s="63" t="s">
        <v>69</v>
      </c>
      <c r="D865" s="63"/>
      <c r="E865" s="222" t="s">
        <v>68</v>
      </c>
      <c r="F865" s="437"/>
    </row>
    <row r="866" spans="2:6" hidden="1" x14ac:dyDescent="0.3">
      <c r="F866" s="437"/>
    </row>
    <row r="867" spans="2:6" hidden="1" x14ac:dyDescent="0.3">
      <c r="F867" s="437"/>
    </row>
    <row r="868" spans="2:6" hidden="1" x14ac:dyDescent="0.3"/>
    <row r="1054" spans="6:6" x14ac:dyDescent="0.3">
      <c r="F1054" s="221"/>
    </row>
    <row r="1055" spans="6:6" x14ac:dyDescent="0.3">
      <c r="F1055" s="221"/>
    </row>
    <row r="1056" spans="6:6" x14ac:dyDescent="0.3">
      <c r="F1056" s="221"/>
    </row>
    <row r="1057" spans="6:6" x14ac:dyDescent="0.3">
      <c r="F1057" s="221"/>
    </row>
    <row r="1058" spans="6:6" x14ac:dyDescent="0.3">
      <c r="F1058" s="221"/>
    </row>
    <row r="1059" spans="6:6" x14ac:dyDescent="0.3">
      <c r="F1059" s="221"/>
    </row>
    <row r="1060" spans="6:6" x14ac:dyDescent="0.3">
      <c r="F1060" s="221"/>
    </row>
    <row r="1107" spans="2:6" x14ac:dyDescent="0.3">
      <c r="B1107" s="57" t="s">
        <v>70</v>
      </c>
      <c r="F1107" s="221"/>
    </row>
    <row r="1108" spans="2:6" x14ac:dyDescent="0.3">
      <c r="B1108" s="57" t="s">
        <v>1</v>
      </c>
      <c r="F1108" s="221"/>
    </row>
    <row r="1109" spans="2:6" x14ac:dyDescent="0.3">
      <c r="B1109" s="57" t="s">
        <v>71</v>
      </c>
      <c r="F1109" s="221"/>
    </row>
    <row r="1110" spans="2:6" x14ac:dyDescent="0.3">
      <c r="B1110" s="57" t="s">
        <v>72</v>
      </c>
      <c r="F1110" s="221"/>
    </row>
    <row r="1111" spans="2:6" x14ac:dyDescent="0.3">
      <c r="B1111" s="57" t="s">
        <v>4</v>
      </c>
      <c r="F1111" s="221"/>
    </row>
    <row r="1112" spans="2:6" x14ac:dyDescent="0.3">
      <c r="B1112" s="57" t="s">
        <v>2</v>
      </c>
      <c r="F1112" s="221"/>
    </row>
    <row r="1113" spans="2:6" x14ac:dyDescent="0.3">
      <c r="B1113" s="57" t="s">
        <v>0</v>
      </c>
      <c r="F1113" s="221"/>
    </row>
  </sheetData>
  <dataValidations count="4">
    <dataValidation type="list" allowBlank="1" showInputMessage="1" showErrorMessage="1" sqref="E66346:E66366 JA66342:JA66362 SW66342:SW66362 ACS66342:ACS66362 AMO66342:AMO66362 AWK66342:AWK66362 BGG66342:BGG66362 BQC66342:BQC66362 BZY66342:BZY66362 CJU66342:CJU66362 CTQ66342:CTQ66362 DDM66342:DDM66362 DNI66342:DNI66362 DXE66342:DXE66362 EHA66342:EHA66362 EQW66342:EQW66362 FAS66342:FAS66362 FKO66342:FKO66362 FUK66342:FUK66362 GEG66342:GEG66362 GOC66342:GOC66362 GXY66342:GXY66362 HHU66342:HHU66362 HRQ66342:HRQ66362 IBM66342:IBM66362 ILI66342:ILI66362 IVE66342:IVE66362 JFA66342:JFA66362 JOW66342:JOW66362 JYS66342:JYS66362 KIO66342:KIO66362 KSK66342:KSK66362 LCG66342:LCG66362 LMC66342:LMC66362 LVY66342:LVY66362 MFU66342:MFU66362 MPQ66342:MPQ66362 MZM66342:MZM66362 NJI66342:NJI66362 NTE66342:NTE66362 ODA66342:ODA66362 OMW66342:OMW66362 OWS66342:OWS66362 PGO66342:PGO66362 PQK66342:PQK66362 QAG66342:QAG66362 QKC66342:QKC66362 QTY66342:QTY66362 RDU66342:RDU66362 RNQ66342:RNQ66362 RXM66342:RXM66362 SHI66342:SHI66362 SRE66342:SRE66362 TBA66342:TBA66362 TKW66342:TKW66362 TUS66342:TUS66362 UEO66342:UEO66362 UOK66342:UOK66362 UYG66342:UYG66362 VIC66342:VIC66362 VRY66342:VRY66362 WBU66342:WBU66362 WLQ66342:WLQ66362 WVM66342:WVM66362 E131882:E131902 JA131878:JA131898 SW131878:SW131898 ACS131878:ACS131898 AMO131878:AMO131898 AWK131878:AWK131898 BGG131878:BGG131898 BQC131878:BQC131898 BZY131878:BZY131898 CJU131878:CJU131898 CTQ131878:CTQ131898 DDM131878:DDM131898 DNI131878:DNI131898 DXE131878:DXE131898 EHA131878:EHA131898 EQW131878:EQW131898 FAS131878:FAS131898 FKO131878:FKO131898 FUK131878:FUK131898 GEG131878:GEG131898 GOC131878:GOC131898 GXY131878:GXY131898 HHU131878:HHU131898 HRQ131878:HRQ131898 IBM131878:IBM131898 ILI131878:ILI131898 IVE131878:IVE131898 JFA131878:JFA131898 JOW131878:JOW131898 JYS131878:JYS131898 KIO131878:KIO131898 KSK131878:KSK131898 LCG131878:LCG131898 LMC131878:LMC131898 LVY131878:LVY131898 MFU131878:MFU131898 MPQ131878:MPQ131898 MZM131878:MZM131898 NJI131878:NJI131898 NTE131878:NTE131898 ODA131878:ODA131898 OMW131878:OMW131898 OWS131878:OWS131898 PGO131878:PGO131898 PQK131878:PQK131898 QAG131878:QAG131898 QKC131878:QKC131898 QTY131878:QTY131898 RDU131878:RDU131898 RNQ131878:RNQ131898 RXM131878:RXM131898 SHI131878:SHI131898 SRE131878:SRE131898 TBA131878:TBA131898 TKW131878:TKW131898 TUS131878:TUS131898 UEO131878:UEO131898 UOK131878:UOK131898 UYG131878:UYG131898 VIC131878:VIC131898 VRY131878:VRY131898 WBU131878:WBU131898 WLQ131878:WLQ131898 WVM131878:WVM131898 E197418:E197438 JA197414:JA197434 SW197414:SW197434 ACS197414:ACS197434 AMO197414:AMO197434 AWK197414:AWK197434 BGG197414:BGG197434 BQC197414:BQC197434 BZY197414:BZY197434 CJU197414:CJU197434 CTQ197414:CTQ197434 DDM197414:DDM197434 DNI197414:DNI197434 DXE197414:DXE197434 EHA197414:EHA197434 EQW197414:EQW197434 FAS197414:FAS197434 FKO197414:FKO197434 FUK197414:FUK197434 GEG197414:GEG197434 GOC197414:GOC197434 GXY197414:GXY197434 HHU197414:HHU197434 HRQ197414:HRQ197434 IBM197414:IBM197434 ILI197414:ILI197434 IVE197414:IVE197434 JFA197414:JFA197434 JOW197414:JOW197434 JYS197414:JYS197434 KIO197414:KIO197434 KSK197414:KSK197434 LCG197414:LCG197434 LMC197414:LMC197434 LVY197414:LVY197434 MFU197414:MFU197434 MPQ197414:MPQ197434 MZM197414:MZM197434 NJI197414:NJI197434 NTE197414:NTE197434 ODA197414:ODA197434 OMW197414:OMW197434 OWS197414:OWS197434 PGO197414:PGO197434 PQK197414:PQK197434 QAG197414:QAG197434 QKC197414:QKC197434 QTY197414:QTY197434 RDU197414:RDU197434 RNQ197414:RNQ197434 RXM197414:RXM197434 SHI197414:SHI197434 SRE197414:SRE197434 TBA197414:TBA197434 TKW197414:TKW197434 TUS197414:TUS197434 UEO197414:UEO197434 UOK197414:UOK197434 UYG197414:UYG197434 VIC197414:VIC197434 VRY197414:VRY197434 WBU197414:WBU197434 WLQ197414:WLQ197434 WVM197414:WVM197434 E262954:E262974 JA262950:JA262970 SW262950:SW262970 ACS262950:ACS262970 AMO262950:AMO262970 AWK262950:AWK262970 BGG262950:BGG262970 BQC262950:BQC262970 BZY262950:BZY262970 CJU262950:CJU262970 CTQ262950:CTQ262970 DDM262950:DDM262970 DNI262950:DNI262970 DXE262950:DXE262970 EHA262950:EHA262970 EQW262950:EQW262970 FAS262950:FAS262970 FKO262950:FKO262970 FUK262950:FUK262970 GEG262950:GEG262970 GOC262950:GOC262970 GXY262950:GXY262970 HHU262950:HHU262970 HRQ262950:HRQ262970 IBM262950:IBM262970 ILI262950:ILI262970 IVE262950:IVE262970 JFA262950:JFA262970 JOW262950:JOW262970 JYS262950:JYS262970 KIO262950:KIO262970 KSK262950:KSK262970 LCG262950:LCG262970 LMC262950:LMC262970 LVY262950:LVY262970 MFU262950:MFU262970 MPQ262950:MPQ262970 MZM262950:MZM262970 NJI262950:NJI262970 NTE262950:NTE262970 ODA262950:ODA262970 OMW262950:OMW262970 OWS262950:OWS262970 PGO262950:PGO262970 PQK262950:PQK262970 QAG262950:QAG262970 QKC262950:QKC262970 QTY262950:QTY262970 RDU262950:RDU262970 RNQ262950:RNQ262970 RXM262950:RXM262970 SHI262950:SHI262970 SRE262950:SRE262970 TBA262950:TBA262970 TKW262950:TKW262970 TUS262950:TUS262970 UEO262950:UEO262970 UOK262950:UOK262970 UYG262950:UYG262970 VIC262950:VIC262970 VRY262950:VRY262970 WBU262950:WBU262970 WLQ262950:WLQ262970 WVM262950:WVM262970 E328490:E328510 JA328486:JA328506 SW328486:SW328506 ACS328486:ACS328506 AMO328486:AMO328506 AWK328486:AWK328506 BGG328486:BGG328506 BQC328486:BQC328506 BZY328486:BZY328506 CJU328486:CJU328506 CTQ328486:CTQ328506 DDM328486:DDM328506 DNI328486:DNI328506 DXE328486:DXE328506 EHA328486:EHA328506 EQW328486:EQW328506 FAS328486:FAS328506 FKO328486:FKO328506 FUK328486:FUK328506 GEG328486:GEG328506 GOC328486:GOC328506 GXY328486:GXY328506 HHU328486:HHU328506 HRQ328486:HRQ328506 IBM328486:IBM328506 ILI328486:ILI328506 IVE328486:IVE328506 JFA328486:JFA328506 JOW328486:JOW328506 JYS328486:JYS328506 KIO328486:KIO328506 KSK328486:KSK328506 LCG328486:LCG328506 LMC328486:LMC328506 LVY328486:LVY328506 MFU328486:MFU328506 MPQ328486:MPQ328506 MZM328486:MZM328506 NJI328486:NJI328506 NTE328486:NTE328506 ODA328486:ODA328506 OMW328486:OMW328506 OWS328486:OWS328506 PGO328486:PGO328506 PQK328486:PQK328506 QAG328486:QAG328506 QKC328486:QKC328506 QTY328486:QTY328506 RDU328486:RDU328506 RNQ328486:RNQ328506 RXM328486:RXM328506 SHI328486:SHI328506 SRE328486:SRE328506 TBA328486:TBA328506 TKW328486:TKW328506 TUS328486:TUS328506 UEO328486:UEO328506 UOK328486:UOK328506 UYG328486:UYG328506 VIC328486:VIC328506 VRY328486:VRY328506 WBU328486:WBU328506 WLQ328486:WLQ328506 WVM328486:WVM328506 E394026:E394046 JA394022:JA394042 SW394022:SW394042 ACS394022:ACS394042 AMO394022:AMO394042 AWK394022:AWK394042 BGG394022:BGG394042 BQC394022:BQC394042 BZY394022:BZY394042 CJU394022:CJU394042 CTQ394022:CTQ394042 DDM394022:DDM394042 DNI394022:DNI394042 DXE394022:DXE394042 EHA394022:EHA394042 EQW394022:EQW394042 FAS394022:FAS394042 FKO394022:FKO394042 FUK394022:FUK394042 GEG394022:GEG394042 GOC394022:GOC394042 GXY394022:GXY394042 HHU394022:HHU394042 HRQ394022:HRQ394042 IBM394022:IBM394042 ILI394022:ILI394042 IVE394022:IVE394042 JFA394022:JFA394042 JOW394022:JOW394042 JYS394022:JYS394042 KIO394022:KIO394042 KSK394022:KSK394042 LCG394022:LCG394042 LMC394022:LMC394042 LVY394022:LVY394042 MFU394022:MFU394042 MPQ394022:MPQ394042 MZM394022:MZM394042 NJI394022:NJI394042 NTE394022:NTE394042 ODA394022:ODA394042 OMW394022:OMW394042 OWS394022:OWS394042 PGO394022:PGO394042 PQK394022:PQK394042 QAG394022:QAG394042 QKC394022:QKC394042 QTY394022:QTY394042 RDU394022:RDU394042 RNQ394022:RNQ394042 RXM394022:RXM394042 SHI394022:SHI394042 SRE394022:SRE394042 TBA394022:TBA394042 TKW394022:TKW394042 TUS394022:TUS394042 UEO394022:UEO394042 UOK394022:UOK394042 UYG394022:UYG394042 VIC394022:VIC394042 VRY394022:VRY394042 WBU394022:WBU394042 WLQ394022:WLQ394042 WVM394022:WVM394042 E459562:E459582 JA459558:JA459578 SW459558:SW459578 ACS459558:ACS459578 AMO459558:AMO459578 AWK459558:AWK459578 BGG459558:BGG459578 BQC459558:BQC459578 BZY459558:BZY459578 CJU459558:CJU459578 CTQ459558:CTQ459578 DDM459558:DDM459578 DNI459558:DNI459578 DXE459558:DXE459578 EHA459558:EHA459578 EQW459558:EQW459578 FAS459558:FAS459578 FKO459558:FKO459578 FUK459558:FUK459578 GEG459558:GEG459578 GOC459558:GOC459578 GXY459558:GXY459578 HHU459558:HHU459578 HRQ459558:HRQ459578 IBM459558:IBM459578 ILI459558:ILI459578 IVE459558:IVE459578 JFA459558:JFA459578 JOW459558:JOW459578 JYS459558:JYS459578 KIO459558:KIO459578 KSK459558:KSK459578 LCG459558:LCG459578 LMC459558:LMC459578 LVY459558:LVY459578 MFU459558:MFU459578 MPQ459558:MPQ459578 MZM459558:MZM459578 NJI459558:NJI459578 NTE459558:NTE459578 ODA459558:ODA459578 OMW459558:OMW459578 OWS459558:OWS459578 PGO459558:PGO459578 PQK459558:PQK459578 QAG459558:QAG459578 QKC459558:QKC459578 QTY459558:QTY459578 RDU459558:RDU459578 RNQ459558:RNQ459578 RXM459558:RXM459578 SHI459558:SHI459578 SRE459558:SRE459578 TBA459558:TBA459578 TKW459558:TKW459578 TUS459558:TUS459578 UEO459558:UEO459578 UOK459558:UOK459578 UYG459558:UYG459578 VIC459558:VIC459578 VRY459558:VRY459578 WBU459558:WBU459578 WLQ459558:WLQ459578 WVM459558:WVM459578 E525098:E525118 JA525094:JA525114 SW525094:SW525114 ACS525094:ACS525114 AMO525094:AMO525114 AWK525094:AWK525114 BGG525094:BGG525114 BQC525094:BQC525114 BZY525094:BZY525114 CJU525094:CJU525114 CTQ525094:CTQ525114 DDM525094:DDM525114 DNI525094:DNI525114 DXE525094:DXE525114 EHA525094:EHA525114 EQW525094:EQW525114 FAS525094:FAS525114 FKO525094:FKO525114 FUK525094:FUK525114 GEG525094:GEG525114 GOC525094:GOC525114 GXY525094:GXY525114 HHU525094:HHU525114 HRQ525094:HRQ525114 IBM525094:IBM525114 ILI525094:ILI525114 IVE525094:IVE525114 JFA525094:JFA525114 JOW525094:JOW525114 JYS525094:JYS525114 KIO525094:KIO525114 KSK525094:KSK525114 LCG525094:LCG525114 LMC525094:LMC525114 LVY525094:LVY525114 MFU525094:MFU525114 MPQ525094:MPQ525114 MZM525094:MZM525114 NJI525094:NJI525114 NTE525094:NTE525114 ODA525094:ODA525114 OMW525094:OMW525114 OWS525094:OWS525114 PGO525094:PGO525114 PQK525094:PQK525114 QAG525094:QAG525114 QKC525094:QKC525114 QTY525094:QTY525114 RDU525094:RDU525114 RNQ525094:RNQ525114 RXM525094:RXM525114 SHI525094:SHI525114 SRE525094:SRE525114 TBA525094:TBA525114 TKW525094:TKW525114 TUS525094:TUS525114 UEO525094:UEO525114 UOK525094:UOK525114 UYG525094:UYG525114 VIC525094:VIC525114 VRY525094:VRY525114 WBU525094:WBU525114 WLQ525094:WLQ525114 WVM525094:WVM525114 E590634:E590654 JA590630:JA590650 SW590630:SW590650 ACS590630:ACS590650 AMO590630:AMO590650 AWK590630:AWK590650 BGG590630:BGG590650 BQC590630:BQC590650 BZY590630:BZY590650 CJU590630:CJU590650 CTQ590630:CTQ590650 DDM590630:DDM590650 DNI590630:DNI590650 DXE590630:DXE590650 EHA590630:EHA590650 EQW590630:EQW590650 FAS590630:FAS590650 FKO590630:FKO590650 FUK590630:FUK590650 GEG590630:GEG590650 GOC590630:GOC590650 GXY590630:GXY590650 HHU590630:HHU590650 HRQ590630:HRQ590650 IBM590630:IBM590650 ILI590630:ILI590650 IVE590630:IVE590650 JFA590630:JFA590650 JOW590630:JOW590650 JYS590630:JYS590650 KIO590630:KIO590650 KSK590630:KSK590650 LCG590630:LCG590650 LMC590630:LMC590650 LVY590630:LVY590650 MFU590630:MFU590650 MPQ590630:MPQ590650 MZM590630:MZM590650 NJI590630:NJI590650 NTE590630:NTE590650 ODA590630:ODA590650 OMW590630:OMW590650 OWS590630:OWS590650 PGO590630:PGO590650 PQK590630:PQK590650 QAG590630:QAG590650 QKC590630:QKC590650 QTY590630:QTY590650 RDU590630:RDU590650 RNQ590630:RNQ590650 RXM590630:RXM590650 SHI590630:SHI590650 SRE590630:SRE590650 TBA590630:TBA590650 TKW590630:TKW590650 TUS590630:TUS590650 UEO590630:UEO590650 UOK590630:UOK590650 UYG590630:UYG590650 VIC590630:VIC590650 VRY590630:VRY590650 WBU590630:WBU590650 WLQ590630:WLQ590650 WVM590630:WVM590650 E656170:E656190 JA656166:JA656186 SW656166:SW656186 ACS656166:ACS656186 AMO656166:AMO656186 AWK656166:AWK656186 BGG656166:BGG656186 BQC656166:BQC656186 BZY656166:BZY656186 CJU656166:CJU656186 CTQ656166:CTQ656186 DDM656166:DDM656186 DNI656166:DNI656186 DXE656166:DXE656186 EHA656166:EHA656186 EQW656166:EQW656186 FAS656166:FAS656186 FKO656166:FKO656186 FUK656166:FUK656186 GEG656166:GEG656186 GOC656166:GOC656186 GXY656166:GXY656186 HHU656166:HHU656186 HRQ656166:HRQ656186 IBM656166:IBM656186 ILI656166:ILI656186 IVE656166:IVE656186 JFA656166:JFA656186 JOW656166:JOW656186 JYS656166:JYS656186 KIO656166:KIO656186 KSK656166:KSK656186 LCG656166:LCG656186 LMC656166:LMC656186 LVY656166:LVY656186 MFU656166:MFU656186 MPQ656166:MPQ656186 MZM656166:MZM656186 NJI656166:NJI656186 NTE656166:NTE656186 ODA656166:ODA656186 OMW656166:OMW656186 OWS656166:OWS656186 PGO656166:PGO656186 PQK656166:PQK656186 QAG656166:QAG656186 QKC656166:QKC656186 QTY656166:QTY656186 RDU656166:RDU656186 RNQ656166:RNQ656186 RXM656166:RXM656186 SHI656166:SHI656186 SRE656166:SRE656186 TBA656166:TBA656186 TKW656166:TKW656186 TUS656166:TUS656186 UEO656166:UEO656186 UOK656166:UOK656186 UYG656166:UYG656186 VIC656166:VIC656186 VRY656166:VRY656186 WBU656166:WBU656186 WLQ656166:WLQ656186 WVM656166:WVM656186 E721706:E721726 JA721702:JA721722 SW721702:SW721722 ACS721702:ACS721722 AMO721702:AMO721722 AWK721702:AWK721722 BGG721702:BGG721722 BQC721702:BQC721722 BZY721702:BZY721722 CJU721702:CJU721722 CTQ721702:CTQ721722 DDM721702:DDM721722 DNI721702:DNI721722 DXE721702:DXE721722 EHA721702:EHA721722 EQW721702:EQW721722 FAS721702:FAS721722 FKO721702:FKO721722 FUK721702:FUK721722 GEG721702:GEG721722 GOC721702:GOC721722 GXY721702:GXY721722 HHU721702:HHU721722 HRQ721702:HRQ721722 IBM721702:IBM721722 ILI721702:ILI721722 IVE721702:IVE721722 JFA721702:JFA721722 JOW721702:JOW721722 JYS721702:JYS721722 KIO721702:KIO721722 KSK721702:KSK721722 LCG721702:LCG721722 LMC721702:LMC721722 LVY721702:LVY721722 MFU721702:MFU721722 MPQ721702:MPQ721722 MZM721702:MZM721722 NJI721702:NJI721722 NTE721702:NTE721722 ODA721702:ODA721722 OMW721702:OMW721722 OWS721702:OWS721722 PGO721702:PGO721722 PQK721702:PQK721722 QAG721702:QAG721722 QKC721702:QKC721722 QTY721702:QTY721722 RDU721702:RDU721722 RNQ721702:RNQ721722 RXM721702:RXM721722 SHI721702:SHI721722 SRE721702:SRE721722 TBA721702:TBA721722 TKW721702:TKW721722 TUS721702:TUS721722 UEO721702:UEO721722 UOK721702:UOK721722 UYG721702:UYG721722 VIC721702:VIC721722 VRY721702:VRY721722 WBU721702:WBU721722 WLQ721702:WLQ721722 WVM721702:WVM721722 E787242:E787262 JA787238:JA787258 SW787238:SW787258 ACS787238:ACS787258 AMO787238:AMO787258 AWK787238:AWK787258 BGG787238:BGG787258 BQC787238:BQC787258 BZY787238:BZY787258 CJU787238:CJU787258 CTQ787238:CTQ787258 DDM787238:DDM787258 DNI787238:DNI787258 DXE787238:DXE787258 EHA787238:EHA787258 EQW787238:EQW787258 FAS787238:FAS787258 FKO787238:FKO787258 FUK787238:FUK787258 GEG787238:GEG787258 GOC787238:GOC787258 GXY787238:GXY787258 HHU787238:HHU787258 HRQ787238:HRQ787258 IBM787238:IBM787258 ILI787238:ILI787258 IVE787238:IVE787258 JFA787238:JFA787258 JOW787238:JOW787258 JYS787238:JYS787258 KIO787238:KIO787258 KSK787238:KSK787258 LCG787238:LCG787258 LMC787238:LMC787258 LVY787238:LVY787258 MFU787238:MFU787258 MPQ787238:MPQ787258 MZM787238:MZM787258 NJI787238:NJI787258 NTE787238:NTE787258 ODA787238:ODA787258 OMW787238:OMW787258 OWS787238:OWS787258 PGO787238:PGO787258 PQK787238:PQK787258 QAG787238:QAG787258 QKC787238:QKC787258 QTY787238:QTY787258 RDU787238:RDU787258 RNQ787238:RNQ787258 RXM787238:RXM787258 SHI787238:SHI787258 SRE787238:SRE787258 TBA787238:TBA787258 TKW787238:TKW787258 TUS787238:TUS787258 UEO787238:UEO787258 UOK787238:UOK787258 UYG787238:UYG787258 VIC787238:VIC787258 VRY787238:VRY787258 WBU787238:WBU787258 WLQ787238:WLQ787258 WVM787238:WVM787258 E852778:E852798 JA852774:JA852794 SW852774:SW852794 ACS852774:ACS852794 AMO852774:AMO852794 AWK852774:AWK852794 BGG852774:BGG852794 BQC852774:BQC852794 BZY852774:BZY852794 CJU852774:CJU852794 CTQ852774:CTQ852794 DDM852774:DDM852794 DNI852774:DNI852794 DXE852774:DXE852794 EHA852774:EHA852794 EQW852774:EQW852794 FAS852774:FAS852794 FKO852774:FKO852794 FUK852774:FUK852794 GEG852774:GEG852794 GOC852774:GOC852794 GXY852774:GXY852794 HHU852774:HHU852794 HRQ852774:HRQ852794 IBM852774:IBM852794 ILI852774:ILI852794 IVE852774:IVE852794 JFA852774:JFA852794 JOW852774:JOW852794 JYS852774:JYS852794 KIO852774:KIO852794 KSK852774:KSK852794 LCG852774:LCG852794 LMC852774:LMC852794 LVY852774:LVY852794 MFU852774:MFU852794 MPQ852774:MPQ852794 MZM852774:MZM852794 NJI852774:NJI852794 NTE852774:NTE852794 ODA852774:ODA852794 OMW852774:OMW852794 OWS852774:OWS852794 PGO852774:PGO852794 PQK852774:PQK852794 QAG852774:QAG852794 QKC852774:QKC852794 QTY852774:QTY852794 RDU852774:RDU852794 RNQ852774:RNQ852794 RXM852774:RXM852794 SHI852774:SHI852794 SRE852774:SRE852794 TBA852774:TBA852794 TKW852774:TKW852794 TUS852774:TUS852794 UEO852774:UEO852794 UOK852774:UOK852794 UYG852774:UYG852794 VIC852774:VIC852794 VRY852774:VRY852794 WBU852774:WBU852794 WLQ852774:WLQ852794 WVM852774:WVM852794 E918314:E918334 JA918310:JA918330 SW918310:SW918330 ACS918310:ACS918330 AMO918310:AMO918330 AWK918310:AWK918330 BGG918310:BGG918330 BQC918310:BQC918330 BZY918310:BZY918330 CJU918310:CJU918330 CTQ918310:CTQ918330 DDM918310:DDM918330 DNI918310:DNI918330 DXE918310:DXE918330 EHA918310:EHA918330 EQW918310:EQW918330 FAS918310:FAS918330 FKO918310:FKO918330 FUK918310:FUK918330 GEG918310:GEG918330 GOC918310:GOC918330 GXY918310:GXY918330 HHU918310:HHU918330 HRQ918310:HRQ918330 IBM918310:IBM918330 ILI918310:ILI918330 IVE918310:IVE918330 JFA918310:JFA918330 JOW918310:JOW918330 JYS918310:JYS918330 KIO918310:KIO918330 KSK918310:KSK918330 LCG918310:LCG918330 LMC918310:LMC918330 LVY918310:LVY918330 MFU918310:MFU918330 MPQ918310:MPQ918330 MZM918310:MZM918330 NJI918310:NJI918330 NTE918310:NTE918330 ODA918310:ODA918330 OMW918310:OMW918330 OWS918310:OWS918330 PGO918310:PGO918330 PQK918310:PQK918330 QAG918310:QAG918330 QKC918310:QKC918330 QTY918310:QTY918330 RDU918310:RDU918330 RNQ918310:RNQ918330 RXM918310:RXM918330 SHI918310:SHI918330 SRE918310:SRE918330 TBA918310:TBA918330 TKW918310:TKW918330 TUS918310:TUS918330 UEO918310:UEO918330 UOK918310:UOK918330 UYG918310:UYG918330 VIC918310:VIC918330 VRY918310:VRY918330 WBU918310:WBU918330 WLQ918310:WLQ918330 WVM918310:WVM918330 E983850:E983870 JA983846:JA983866 SW983846:SW983866 ACS983846:ACS983866 AMO983846:AMO983866 AWK983846:AWK983866 BGG983846:BGG983866 BQC983846:BQC983866 BZY983846:BZY983866 CJU983846:CJU983866 CTQ983846:CTQ983866 DDM983846:DDM983866 DNI983846:DNI983866 DXE983846:DXE983866 EHA983846:EHA983866 EQW983846:EQW983866 FAS983846:FAS983866 FKO983846:FKO983866 FUK983846:FUK983866 GEG983846:GEG983866 GOC983846:GOC983866 GXY983846:GXY983866 HHU983846:HHU983866 HRQ983846:HRQ983866 IBM983846:IBM983866 ILI983846:ILI983866 IVE983846:IVE983866 JFA983846:JFA983866 JOW983846:JOW983866 JYS983846:JYS983866 KIO983846:KIO983866 KSK983846:KSK983866 LCG983846:LCG983866 LMC983846:LMC983866 LVY983846:LVY983866 MFU983846:MFU983866 MPQ983846:MPQ983866 MZM983846:MZM983866 NJI983846:NJI983866 NTE983846:NTE983866 ODA983846:ODA983866 OMW983846:OMW983866 OWS983846:OWS983866 PGO983846:PGO983866 PQK983846:PQK983866 QAG983846:QAG983866 QKC983846:QKC983866 QTY983846:QTY983866 RDU983846:RDU983866 RNQ983846:RNQ983866 RXM983846:RXM983866 SHI983846:SHI983866 SRE983846:SRE983866 TBA983846:TBA983866 TKW983846:TKW983866 TUS983846:TUS983866 UEO983846:UEO983866 UOK983846:UOK983866 UYG983846:UYG983866 VIC983846:VIC983866 VRY983846:VRY983866 WBU983846:WBU983866 WLQ983846:WLQ983866 WVM983846:WVM983866 D66070:D66109 IZ66066:IZ66105 SV66066:SV66105 ACR66066:ACR66105 AMN66066:AMN66105 AWJ66066:AWJ66105 BGF66066:BGF66105 BQB66066:BQB66105 BZX66066:BZX66105 CJT66066:CJT66105 CTP66066:CTP66105 DDL66066:DDL66105 DNH66066:DNH66105 DXD66066:DXD66105 EGZ66066:EGZ66105 EQV66066:EQV66105 FAR66066:FAR66105 FKN66066:FKN66105 FUJ66066:FUJ66105 GEF66066:GEF66105 GOB66066:GOB66105 GXX66066:GXX66105 HHT66066:HHT66105 HRP66066:HRP66105 IBL66066:IBL66105 ILH66066:ILH66105 IVD66066:IVD66105 JEZ66066:JEZ66105 JOV66066:JOV66105 JYR66066:JYR66105 KIN66066:KIN66105 KSJ66066:KSJ66105 LCF66066:LCF66105 LMB66066:LMB66105 LVX66066:LVX66105 MFT66066:MFT66105 MPP66066:MPP66105 MZL66066:MZL66105 NJH66066:NJH66105 NTD66066:NTD66105 OCZ66066:OCZ66105 OMV66066:OMV66105 OWR66066:OWR66105 PGN66066:PGN66105 PQJ66066:PQJ66105 QAF66066:QAF66105 QKB66066:QKB66105 QTX66066:QTX66105 RDT66066:RDT66105 RNP66066:RNP66105 RXL66066:RXL66105 SHH66066:SHH66105 SRD66066:SRD66105 TAZ66066:TAZ66105 TKV66066:TKV66105 TUR66066:TUR66105 UEN66066:UEN66105 UOJ66066:UOJ66105 UYF66066:UYF66105 VIB66066:VIB66105 VRX66066:VRX66105 WBT66066:WBT66105 WLP66066:WLP66105 WVL66066:WVL66105 D131606:D131645 IZ131602:IZ131641 SV131602:SV131641 ACR131602:ACR131641 AMN131602:AMN131641 AWJ131602:AWJ131641 BGF131602:BGF131641 BQB131602:BQB131641 BZX131602:BZX131641 CJT131602:CJT131641 CTP131602:CTP131641 DDL131602:DDL131641 DNH131602:DNH131641 DXD131602:DXD131641 EGZ131602:EGZ131641 EQV131602:EQV131641 FAR131602:FAR131641 FKN131602:FKN131641 FUJ131602:FUJ131641 GEF131602:GEF131641 GOB131602:GOB131641 GXX131602:GXX131641 HHT131602:HHT131641 HRP131602:HRP131641 IBL131602:IBL131641 ILH131602:ILH131641 IVD131602:IVD131641 JEZ131602:JEZ131641 JOV131602:JOV131641 JYR131602:JYR131641 KIN131602:KIN131641 KSJ131602:KSJ131641 LCF131602:LCF131641 LMB131602:LMB131641 LVX131602:LVX131641 MFT131602:MFT131641 MPP131602:MPP131641 MZL131602:MZL131641 NJH131602:NJH131641 NTD131602:NTD131641 OCZ131602:OCZ131641 OMV131602:OMV131641 OWR131602:OWR131641 PGN131602:PGN131641 PQJ131602:PQJ131641 QAF131602:QAF131641 QKB131602:QKB131641 QTX131602:QTX131641 RDT131602:RDT131641 RNP131602:RNP131641 RXL131602:RXL131641 SHH131602:SHH131641 SRD131602:SRD131641 TAZ131602:TAZ131641 TKV131602:TKV131641 TUR131602:TUR131641 UEN131602:UEN131641 UOJ131602:UOJ131641 UYF131602:UYF131641 VIB131602:VIB131641 VRX131602:VRX131641 WBT131602:WBT131641 WLP131602:WLP131641 WVL131602:WVL131641 D197142:D197181 IZ197138:IZ197177 SV197138:SV197177 ACR197138:ACR197177 AMN197138:AMN197177 AWJ197138:AWJ197177 BGF197138:BGF197177 BQB197138:BQB197177 BZX197138:BZX197177 CJT197138:CJT197177 CTP197138:CTP197177 DDL197138:DDL197177 DNH197138:DNH197177 DXD197138:DXD197177 EGZ197138:EGZ197177 EQV197138:EQV197177 FAR197138:FAR197177 FKN197138:FKN197177 FUJ197138:FUJ197177 GEF197138:GEF197177 GOB197138:GOB197177 GXX197138:GXX197177 HHT197138:HHT197177 HRP197138:HRP197177 IBL197138:IBL197177 ILH197138:ILH197177 IVD197138:IVD197177 JEZ197138:JEZ197177 JOV197138:JOV197177 JYR197138:JYR197177 KIN197138:KIN197177 KSJ197138:KSJ197177 LCF197138:LCF197177 LMB197138:LMB197177 LVX197138:LVX197177 MFT197138:MFT197177 MPP197138:MPP197177 MZL197138:MZL197177 NJH197138:NJH197177 NTD197138:NTD197177 OCZ197138:OCZ197177 OMV197138:OMV197177 OWR197138:OWR197177 PGN197138:PGN197177 PQJ197138:PQJ197177 QAF197138:QAF197177 QKB197138:QKB197177 QTX197138:QTX197177 RDT197138:RDT197177 RNP197138:RNP197177 RXL197138:RXL197177 SHH197138:SHH197177 SRD197138:SRD197177 TAZ197138:TAZ197177 TKV197138:TKV197177 TUR197138:TUR197177 UEN197138:UEN197177 UOJ197138:UOJ197177 UYF197138:UYF197177 VIB197138:VIB197177 VRX197138:VRX197177 WBT197138:WBT197177 WLP197138:WLP197177 WVL197138:WVL197177 D262678:D262717 IZ262674:IZ262713 SV262674:SV262713 ACR262674:ACR262713 AMN262674:AMN262713 AWJ262674:AWJ262713 BGF262674:BGF262713 BQB262674:BQB262713 BZX262674:BZX262713 CJT262674:CJT262713 CTP262674:CTP262713 DDL262674:DDL262713 DNH262674:DNH262713 DXD262674:DXD262713 EGZ262674:EGZ262713 EQV262674:EQV262713 FAR262674:FAR262713 FKN262674:FKN262713 FUJ262674:FUJ262713 GEF262674:GEF262713 GOB262674:GOB262713 GXX262674:GXX262713 HHT262674:HHT262713 HRP262674:HRP262713 IBL262674:IBL262713 ILH262674:ILH262713 IVD262674:IVD262713 JEZ262674:JEZ262713 JOV262674:JOV262713 JYR262674:JYR262713 KIN262674:KIN262713 KSJ262674:KSJ262713 LCF262674:LCF262713 LMB262674:LMB262713 LVX262674:LVX262713 MFT262674:MFT262713 MPP262674:MPP262713 MZL262674:MZL262713 NJH262674:NJH262713 NTD262674:NTD262713 OCZ262674:OCZ262713 OMV262674:OMV262713 OWR262674:OWR262713 PGN262674:PGN262713 PQJ262674:PQJ262713 QAF262674:QAF262713 QKB262674:QKB262713 QTX262674:QTX262713 RDT262674:RDT262713 RNP262674:RNP262713 RXL262674:RXL262713 SHH262674:SHH262713 SRD262674:SRD262713 TAZ262674:TAZ262713 TKV262674:TKV262713 TUR262674:TUR262713 UEN262674:UEN262713 UOJ262674:UOJ262713 UYF262674:UYF262713 VIB262674:VIB262713 VRX262674:VRX262713 WBT262674:WBT262713 WLP262674:WLP262713 WVL262674:WVL262713 D328214:D328253 IZ328210:IZ328249 SV328210:SV328249 ACR328210:ACR328249 AMN328210:AMN328249 AWJ328210:AWJ328249 BGF328210:BGF328249 BQB328210:BQB328249 BZX328210:BZX328249 CJT328210:CJT328249 CTP328210:CTP328249 DDL328210:DDL328249 DNH328210:DNH328249 DXD328210:DXD328249 EGZ328210:EGZ328249 EQV328210:EQV328249 FAR328210:FAR328249 FKN328210:FKN328249 FUJ328210:FUJ328249 GEF328210:GEF328249 GOB328210:GOB328249 GXX328210:GXX328249 HHT328210:HHT328249 HRP328210:HRP328249 IBL328210:IBL328249 ILH328210:ILH328249 IVD328210:IVD328249 JEZ328210:JEZ328249 JOV328210:JOV328249 JYR328210:JYR328249 KIN328210:KIN328249 KSJ328210:KSJ328249 LCF328210:LCF328249 LMB328210:LMB328249 LVX328210:LVX328249 MFT328210:MFT328249 MPP328210:MPP328249 MZL328210:MZL328249 NJH328210:NJH328249 NTD328210:NTD328249 OCZ328210:OCZ328249 OMV328210:OMV328249 OWR328210:OWR328249 PGN328210:PGN328249 PQJ328210:PQJ328249 QAF328210:QAF328249 QKB328210:QKB328249 QTX328210:QTX328249 RDT328210:RDT328249 RNP328210:RNP328249 RXL328210:RXL328249 SHH328210:SHH328249 SRD328210:SRD328249 TAZ328210:TAZ328249 TKV328210:TKV328249 TUR328210:TUR328249 UEN328210:UEN328249 UOJ328210:UOJ328249 UYF328210:UYF328249 VIB328210:VIB328249 VRX328210:VRX328249 WBT328210:WBT328249 WLP328210:WLP328249 WVL328210:WVL328249 D393750:D393789 IZ393746:IZ393785 SV393746:SV393785 ACR393746:ACR393785 AMN393746:AMN393785 AWJ393746:AWJ393785 BGF393746:BGF393785 BQB393746:BQB393785 BZX393746:BZX393785 CJT393746:CJT393785 CTP393746:CTP393785 DDL393746:DDL393785 DNH393746:DNH393785 DXD393746:DXD393785 EGZ393746:EGZ393785 EQV393746:EQV393785 FAR393746:FAR393785 FKN393746:FKN393785 FUJ393746:FUJ393785 GEF393746:GEF393785 GOB393746:GOB393785 GXX393746:GXX393785 HHT393746:HHT393785 HRP393746:HRP393785 IBL393746:IBL393785 ILH393746:ILH393785 IVD393746:IVD393785 JEZ393746:JEZ393785 JOV393746:JOV393785 JYR393746:JYR393785 KIN393746:KIN393785 KSJ393746:KSJ393785 LCF393746:LCF393785 LMB393746:LMB393785 LVX393746:LVX393785 MFT393746:MFT393785 MPP393746:MPP393785 MZL393746:MZL393785 NJH393746:NJH393785 NTD393746:NTD393785 OCZ393746:OCZ393785 OMV393746:OMV393785 OWR393746:OWR393785 PGN393746:PGN393785 PQJ393746:PQJ393785 QAF393746:QAF393785 QKB393746:QKB393785 QTX393746:QTX393785 RDT393746:RDT393785 RNP393746:RNP393785 RXL393746:RXL393785 SHH393746:SHH393785 SRD393746:SRD393785 TAZ393746:TAZ393785 TKV393746:TKV393785 TUR393746:TUR393785 UEN393746:UEN393785 UOJ393746:UOJ393785 UYF393746:UYF393785 VIB393746:VIB393785 VRX393746:VRX393785 WBT393746:WBT393785 WLP393746:WLP393785 WVL393746:WVL393785 D459286:D459325 IZ459282:IZ459321 SV459282:SV459321 ACR459282:ACR459321 AMN459282:AMN459321 AWJ459282:AWJ459321 BGF459282:BGF459321 BQB459282:BQB459321 BZX459282:BZX459321 CJT459282:CJT459321 CTP459282:CTP459321 DDL459282:DDL459321 DNH459282:DNH459321 DXD459282:DXD459321 EGZ459282:EGZ459321 EQV459282:EQV459321 FAR459282:FAR459321 FKN459282:FKN459321 FUJ459282:FUJ459321 GEF459282:GEF459321 GOB459282:GOB459321 GXX459282:GXX459321 HHT459282:HHT459321 HRP459282:HRP459321 IBL459282:IBL459321 ILH459282:ILH459321 IVD459282:IVD459321 JEZ459282:JEZ459321 JOV459282:JOV459321 JYR459282:JYR459321 KIN459282:KIN459321 KSJ459282:KSJ459321 LCF459282:LCF459321 LMB459282:LMB459321 LVX459282:LVX459321 MFT459282:MFT459321 MPP459282:MPP459321 MZL459282:MZL459321 NJH459282:NJH459321 NTD459282:NTD459321 OCZ459282:OCZ459321 OMV459282:OMV459321 OWR459282:OWR459321 PGN459282:PGN459321 PQJ459282:PQJ459321 QAF459282:QAF459321 QKB459282:QKB459321 QTX459282:QTX459321 RDT459282:RDT459321 RNP459282:RNP459321 RXL459282:RXL459321 SHH459282:SHH459321 SRD459282:SRD459321 TAZ459282:TAZ459321 TKV459282:TKV459321 TUR459282:TUR459321 UEN459282:UEN459321 UOJ459282:UOJ459321 UYF459282:UYF459321 VIB459282:VIB459321 VRX459282:VRX459321 WBT459282:WBT459321 WLP459282:WLP459321 WVL459282:WVL459321 D524822:D524861 IZ524818:IZ524857 SV524818:SV524857 ACR524818:ACR524857 AMN524818:AMN524857 AWJ524818:AWJ524857 BGF524818:BGF524857 BQB524818:BQB524857 BZX524818:BZX524857 CJT524818:CJT524857 CTP524818:CTP524857 DDL524818:DDL524857 DNH524818:DNH524857 DXD524818:DXD524857 EGZ524818:EGZ524857 EQV524818:EQV524857 FAR524818:FAR524857 FKN524818:FKN524857 FUJ524818:FUJ524857 GEF524818:GEF524857 GOB524818:GOB524857 GXX524818:GXX524857 HHT524818:HHT524857 HRP524818:HRP524857 IBL524818:IBL524857 ILH524818:ILH524857 IVD524818:IVD524857 JEZ524818:JEZ524857 JOV524818:JOV524857 JYR524818:JYR524857 KIN524818:KIN524857 KSJ524818:KSJ524857 LCF524818:LCF524857 LMB524818:LMB524857 LVX524818:LVX524857 MFT524818:MFT524857 MPP524818:MPP524857 MZL524818:MZL524857 NJH524818:NJH524857 NTD524818:NTD524857 OCZ524818:OCZ524857 OMV524818:OMV524857 OWR524818:OWR524857 PGN524818:PGN524857 PQJ524818:PQJ524857 QAF524818:QAF524857 QKB524818:QKB524857 QTX524818:QTX524857 RDT524818:RDT524857 RNP524818:RNP524857 RXL524818:RXL524857 SHH524818:SHH524857 SRD524818:SRD524857 TAZ524818:TAZ524857 TKV524818:TKV524857 TUR524818:TUR524857 UEN524818:UEN524857 UOJ524818:UOJ524857 UYF524818:UYF524857 VIB524818:VIB524857 VRX524818:VRX524857 WBT524818:WBT524857 WLP524818:WLP524857 WVL524818:WVL524857 D590358:D590397 IZ590354:IZ590393 SV590354:SV590393 ACR590354:ACR590393 AMN590354:AMN590393 AWJ590354:AWJ590393 BGF590354:BGF590393 BQB590354:BQB590393 BZX590354:BZX590393 CJT590354:CJT590393 CTP590354:CTP590393 DDL590354:DDL590393 DNH590354:DNH590393 DXD590354:DXD590393 EGZ590354:EGZ590393 EQV590354:EQV590393 FAR590354:FAR590393 FKN590354:FKN590393 FUJ590354:FUJ590393 GEF590354:GEF590393 GOB590354:GOB590393 GXX590354:GXX590393 HHT590354:HHT590393 HRP590354:HRP590393 IBL590354:IBL590393 ILH590354:ILH590393 IVD590354:IVD590393 JEZ590354:JEZ590393 JOV590354:JOV590393 JYR590354:JYR590393 KIN590354:KIN590393 KSJ590354:KSJ590393 LCF590354:LCF590393 LMB590354:LMB590393 LVX590354:LVX590393 MFT590354:MFT590393 MPP590354:MPP590393 MZL590354:MZL590393 NJH590354:NJH590393 NTD590354:NTD590393 OCZ590354:OCZ590393 OMV590354:OMV590393 OWR590354:OWR590393 PGN590354:PGN590393 PQJ590354:PQJ590393 QAF590354:QAF590393 QKB590354:QKB590393 QTX590354:QTX590393 RDT590354:RDT590393 RNP590354:RNP590393 RXL590354:RXL590393 SHH590354:SHH590393 SRD590354:SRD590393 TAZ590354:TAZ590393 TKV590354:TKV590393 TUR590354:TUR590393 UEN590354:UEN590393 UOJ590354:UOJ590393 UYF590354:UYF590393 VIB590354:VIB590393 VRX590354:VRX590393 WBT590354:WBT590393 WLP590354:WLP590393 WVL590354:WVL590393 D655894:D655933 IZ655890:IZ655929 SV655890:SV655929 ACR655890:ACR655929 AMN655890:AMN655929 AWJ655890:AWJ655929 BGF655890:BGF655929 BQB655890:BQB655929 BZX655890:BZX655929 CJT655890:CJT655929 CTP655890:CTP655929 DDL655890:DDL655929 DNH655890:DNH655929 DXD655890:DXD655929 EGZ655890:EGZ655929 EQV655890:EQV655929 FAR655890:FAR655929 FKN655890:FKN655929 FUJ655890:FUJ655929 GEF655890:GEF655929 GOB655890:GOB655929 GXX655890:GXX655929 HHT655890:HHT655929 HRP655890:HRP655929 IBL655890:IBL655929 ILH655890:ILH655929 IVD655890:IVD655929 JEZ655890:JEZ655929 JOV655890:JOV655929 JYR655890:JYR655929 KIN655890:KIN655929 KSJ655890:KSJ655929 LCF655890:LCF655929 LMB655890:LMB655929 LVX655890:LVX655929 MFT655890:MFT655929 MPP655890:MPP655929 MZL655890:MZL655929 NJH655890:NJH655929 NTD655890:NTD655929 OCZ655890:OCZ655929 OMV655890:OMV655929 OWR655890:OWR655929 PGN655890:PGN655929 PQJ655890:PQJ655929 QAF655890:QAF655929 QKB655890:QKB655929 QTX655890:QTX655929 RDT655890:RDT655929 RNP655890:RNP655929 RXL655890:RXL655929 SHH655890:SHH655929 SRD655890:SRD655929 TAZ655890:TAZ655929 TKV655890:TKV655929 TUR655890:TUR655929 UEN655890:UEN655929 UOJ655890:UOJ655929 UYF655890:UYF655929 VIB655890:VIB655929 VRX655890:VRX655929 WBT655890:WBT655929 WLP655890:WLP655929 WVL655890:WVL655929 D721430:D721469 IZ721426:IZ721465 SV721426:SV721465 ACR721426:ACR721465 AMN721426:AMN721465 AWJ721426:AWJ721465 BGF721426:BGF721465 BQB721426:BQB721465 BZX721426:BZX721465 CJT721426:CJT721465 CTP721426:CTP721465 DDL721426:DDL721465 DNH721426:DNH721465 DXD721426:DXD721465 EGZ721426:EGZ721465 EQV721426:EQV721465 FAR721426:FAR721465 FKN721426:FKN721465 FUJ721426:FUJ721465 GEF721426:GEF721465 GOB721426:GOB721465 GXX721426:GXX721465 HHT721426:HHT721465 HRP721426:HRP721465 IBL721426:IBL721465 ILH721426:ILH721465 IVD721426:IVD721465 JEZ721426:JEZ721465 JOV721426:JOV721465 JYR721426:JYR721465 KIN721426:KIN721465 KSJ721426:KSJ721465 LCF721426:LCF721465 LMB721426:LMB721465 LVX721426:LVX721465 MFT721426:MFT721465 MPP721426:MPP721465 MZL721426:MZL721465 NJH721426:NJH721465 NTD721426:NTD721465 OCZ721426:OCZ721465 OMV721426:OMV721465 OWR721426:OWR721465 PGN721426:PGN721465 PQJ721426:PQJ721465 QAF721426:QAF721465 QKB721426:QKB721465 QTX721426:QTX721465 RDT721426:RDT721465 RNP721426:RNP721465 RXL721426:RXL721465 SHH721426:SHH721465 SRD721426:SRD721465 TAZ721426:TAZ721465 TKV721426:TKV721465 TUR721426:TUR721465 UEN721426:UEN721465 UOJ721426:UOJ721465 UYF721426:UYF721465 VIB721426:VIB721465 VRX721426:VRX721465 WBT721426:WBT721465 WLP721426:WLP721465 WVL721426:WVL721465 D786966:D787005 IZ786962:IZ787001 SV786962:SV787001 ACR786962:ACR787001 AMN786962:AMN787001 AWJ786962:AWJ787001 BGF786962:BGF787001 BQB786962:BQB787001 BZX786962:BZX787001 CJT786962:CJT787001 CTP786962:CTP787001 DDL786962:DDL787001 DNH786962:DNH787001 DXD786962:DXD787001 EGZ786962:EGZ787001 EQV786962:EQV787001 FAR786962:FAR787001 FKN786962:FKN787001 FUJ786962:FUJ787001 GEF786962:GEF787001 GOB786962:GOB787001 GXX786962:GXX787001 HHT786962:HHT787001 HRP786962:HRP787001 IBL786962:IBL787001 ILH786962:ILH787001 IVD786962:IVD787001 JEZ786962:JEZ787001 JOV786962:JOV787001 JYR786962:JYR787001 KIN786962:KIN787001 KSJ786962:KSJ787001 LCF786962:LCF787001 LMB786962:LMB787001 LVX786962:LVX787001 MFT786962:MFT787001 MPP786962:MPP787001 MZL786962:MZL787001 NJH786962:NJH787001 NTD786962:NTD787001 OCZ786962:OCZ787001 OMV786962:OMV787001 OWR786962:OWR787001 PGN786962:PGN787001 PQJ786962:PQJ787001 QAF786962:QAF787001 QKB786962:QKB787001 QTX786962:QTX787001 RDT786962:RDT787001 RNP786962:RNP787001 RXL786962:RXL787001 SHH786962:SHH787001 SRD786962:SRD787001 TAZ786962:TAZ787001 TKV786962:TKV787001 TUR786962:TUR787001 UEN786962:UEN787001 UOJ786962:UOJ787001 UYF786962:UYF787001 VIB786962:VIB787001 VRX786962:VRX787001 WBT786962:WBT787001 WLP786962:WLP787001 WVL786962:WVL787001 D852502:D852541 IZ852498:IZ852537 SV852498:SV852537 ACR852498:ACR852537 AMN852498:AMN852537 AWJ852498:AWJ852537 BGF852498:BGF852537 BQB852498:BQB852537 BZX852498:BZX852537 CJT852498:CJT852537 CTP852498:CTP852537 DDL852498:DDL852537 DNH852498:DNH852537 DXD852498:DXD852537 EGZ852498:EGZ852537 EQV852498:EQV852537 FAR852498:FAR852537 FKN852498:FKN852537 FUJ852498:FUJ852537 GEF852498:GEF852537 GOB852498:GOB852537 GXX852498:GXX852537 HHT852498:HHT852537 HRP852498:HRP852537 IBL852498:IBL852537 ILH852498:ILH852537 IVD852498:IVD852537 JEZ852498:JEZ852537 JOV852498:JOV852537 JYR852498:JYR852537 KIN852498:KIN852537 KSJ852498:KSJ852537 LCF852498:LCF852537 LMB852498:LMB852537 LVX852498:LVX852537 MFT852498:MFT852537 MPP852498:MPP852537 MZL852498:MZL852537 NJH852498:NJH852537 NTD852498:NTD852537 OCZ852498:OCZ852537 OMV852498:OMV852537 OWR852498:OWR852537 PGN852498:PGN852537 PQJ852498:PQJ852537 QAF852498:QAF852537 QKB852498:QKB852537 QTX852498:QTX852537 RDT852498:RDT852537 RNP852498:RNP852537 RXL852498:RXL852537 SHH852498:SHH852537 SRD852498:SRD852537 TAZ852498:TAZ852537 TKV852498:TKV852537 TUR852498:TUR852537 UEN852498:UEN852537 UOJ852498:UOJ852537 UYF852498:UYF852537 VIB852498:VIB852537 VRX852498:VRX852537 WBT852498:WBT852537 WLP852498:WLP852537 WVL852498:WVL852537 D918038:D918077 IZ918034:IZ918073 SV918034:SV918073 ACR918034:ACR918073 AMN918034:AMN918073 AWJ918034:AWJ918073 BGF918034:BGF918073 BQB918034:BQB918073 BZX918034:BZX918073 CJT918034:CJT918073 CTP918034:CTP918073 DDL918034:DDL918073 DNH918034:DNH918073 DXD918034:DXD918073 EGZ918034:EGZ918073 EQV918034:EQV918073 FAR918034:FAR918073 FKN918034:FKN918073 FUJ918034:FUJ918073 GEF918034:GEF918073 GOB918034:GOB918073 GXX918034:GXX918073 HHT918034:HHT918073 HRP918034:HRP918073 IBL918034:IBL918073 ILH918034:ILH918073 IVD918034:IVD918073 JEZ918034:JEZ918073 JOV918034:JOV918073 JYR918034:JYR918073 KIN918034:KIN918073 KSJ918034:KSJ918073 LCF918034:LCF918073 LMB918034:LMB918073 LVX918034:LVX918073 MFT918034:MFT918073 MPP918034:MPP918073 MZL918034:MZL918073 NJH918034:NJH918073 NTD918034:NTD918073 OCZ918034:OCZ918073 OMV918034:OMV918073 OWR918034:OWR918073 PGN918034:PGN918073 PQJ918034:PQJ918073 QAF918034:QAF918073 QKB918034:QKB918073 QTX918034:QTX918073 RDT918034:RDT918073 RNP918034:RNP918073 RXL918034:RXL918073 SHH918034:SHH918073 SRD918034:SRD918073 TAZ918034:TAZ918073 TKV918034:TKV918073 TUR918034:TUR918073 UEN918034:UEN918073 UOJ918034:UOJ918073 UYF918034:UYF918073 VIB918034:VIB918073 VRX918034:VRX918073 WBT918034:WBT918073 WLP918034:WLP918073 WVL918034:WVL918073 D983574:D983613 IZ983570:IZ983609 SV983570:SV983609 ACR983570:ACR983609 AMN983570:AMN983609 AWJ983570:AWJ983609 BGF983570:BGF983609 BQB983570:BQB983609 BZX983570:BZX983609 CJT983570:CJT983609 CTP983570:CTP983609 DDL983570:DDL983609 DNH983570:DNH983609 DXD983570:DXD983609 EGZ983570:EGZ983609 EQV983570:EQV983609 FAR983570:FAR983609 FKN983570:FKN983609 FUJ983570:FUJ983609 GEF983570:GEF983609 GOB983570:GOB983609 GXX983570:GXX983609 HHT983570:HHT983609 HRP983570:HRP983609 IBL983570:IBL983609 ILH983570:ILH983609 IVD983570:IVD983609 JEZ983570:JEZ983609 JOV983570:JOV983609 JYR983570:JYR983609 KIN983570:KIN983609 KSJ983570:KSJ983609 LCF983570:LCF983609 LMB983570:LMB983609 LVX983570:LVX983609 MFT983570:MFT983609 MPP983570:MPP983609 MZL983570:MZL983609 NJH983570:NJH983609 NTD983570:NTD983609 OCZ983570:OCZ983609 OMV983570:OMV983609 OWR983570:OWR983609 PGN983570:PGN983609 PQJ983570:PQJ983609 QAF983570:QAF983609 QKB983570:QKB983609 QTX983570:QTX983609 RDT983570:RDT983609 RNP983570:RNP983609 RXL983570:RXL983609 SHH983570:SHH983609 SRD983570:SRD983609 TAZ983570:TAZ983609 TKV983570:TKV983609 TUR983570:TUR983609 UEN983570:UEN983609 UOJ983570:UOJ983609 UYF983570:UYF983609 VIB983570:VIB983609 VRX983570:VRX983609 WBT983570:WBT983609 WLP983570:WLP983609 WVL983570:WVL983609 D65288:D65867 IZ65284:IZ65863 SV65284:SV65863 ACR65284:ACR65863 AMN65284:AMN65863 AWJ65284:AWJ65863 BGF65284:BGF65863 BQB65284:BQB65863 BZX65284:BZX65863 CJT65284:CJT65863 CTP65284:CTP65863 DDL65284:DDL65863 DNH65284:DNH65863 DXD65284:DXD65863 EGZ65284:EGZ65863 EQV65284:EQV65863 FAR65284:FAR65863 FKN65284:FKN65863 FUJ65284:FUJ65863 GEF65284:GEF65863 GOB65284:GOB65863 GXX65284:GXX65863 HHT65284:HHT65863 HRP65284:HRP65863 IBL65284:IBL65863 ILH65284:ILH65863 IVD65284:IVD65863 JEZ65284:JEZ65863 JOV65284:JOV65863 JYR65284:JYR65863 KIN65284:KIN65863 KSJ65284:KSJ65863 LCF65284:LCF65863 LMB65284:LMB65863 LVX65284:LVX65863 MFT65284:MFT65863 MPP65284:MPP65863 MZL65284:MZL65863 NJH65284:NJH65863 NTD65284:NTD65863 OCZ65284:OCZ65863 OMV65284:OMV65863 OWR65284:OWR65863 PGN65284:PGN65863 PQJ65284:PQJ65863 QAF65284:QAF65863 QKB65284:QKB65863 QTX65284:QTX65863 RDT65284:RDT65863 RNP65284:RNP65863 RXL65284:RXL65863 SHH65284:SHH65863 SRD65284:SRD65863 TAZ65284:TAZ65863 TKV65284:TKV65863 TUR65284:TUR65863 UEN65284:UEN65863 UOJ65284:UOJ65863 UYF65284:UYF65863 VIB65284:VIB65863 VRX65284:VRX65863 WBT65284:WBT65863 WLP65284:WLP65863 WVL65284:WVL65863 D130824:D131403 IZ130820:IZ131399 SV130820:SV131399 ACR130820:ACR131399 AMN130820:AMN131399 AWJ130820:AWJ131399 BGF130820:BGF131399 BQB130820:BQB131399 BZX130820:BZX131399 CJT130820:CJT131399 CTP130820:CTP131399 DDL130820:DDL131399 DNH130820:DNH131399 DXD130820:DXD131399 EGZ130820:EGZ131399 EQV130820:EQV131399 FAR130820:FAR131399 FKN130820:FKN131399 FUJ130820:FUJ131399 GEF130820:GEF131399 GOB130820:GOB131399 GXX130820:GXX131399 HHT130820:HHT131399 HRP130820:HRP131399 IBL130820:IBL131399 ILH130820:ILH131399 IVD130820:IVD131399 JEZ130820:JEZ131399 JOV130820:JOV131399 JYR130820:JYR131399 KIN130820:KIN131399 KSJ130820:KSJ131399 LCF130820:LCF131399 LMB130820:LMB131399 LVX130820:LVX131399 MFT130820:MFT131399 MPP130820:MPP131399 MZL130820:MZL131399 NJH130820:NJH131399 NTD130820:NTD131399 OCZ130820:OCZ131399 OMV130820:OMV131399 OWR130820:OWR131399 PGN130820:PGN131399 PQJ130820:PQJ131399 QAF130820:QAF131399 QKB130820:QKB131399 QTX130820:QTX131399 RDT130820:RDT131399 RNP130820:RNP131399 RXL130820:RXL131399 SHH130820:SHH131399 SRD130820:SRD131399 TAZ130820:TAZ131399 TKV130820:TKV131399 TUR130820:TUR131399 UEN130820:UEN131399 UOJ130820:UOJ131399 UYF130820:UYF131399 VIB130820:VIB131399 VRX130820:VRX131399 WBT130820:WBT131399 WLP130820:WLP131399 WVL130820:WVL131399 D196360:D196939 IZ196356:IZ196935 SV196356:SV196935 ACR196356:ACR196935 AMN196356:AMN196935 AWJ196356:AWJ196935 BGF196356:BGF196935 BQB196356:BQB196935 BZX196356:BZX196935 CJT196356:CJT196935 CTP196356:CTP196935 DDL196356:DDL196935 DNH196356:DNH196935 DXD196356:DXD196935 EGZ196356:EGZ196935 EQV196356:EQV196935 FAR196356:FAR196935 FKN196356:FKN196935 FUJ196356:FUJ196935 GEF196356:GEF196935 GOB196356:GOB196935 GXX196356:GXX196935 HHT196356:HHT196935 HRP196356:HRP196935 IBL196356:IBL196935 ILH196356:ILH196935 IVD196356:IVD196935 JEZ196356:JEZ196935 JOV196356:JOV196935 JYR196356:JYR196935 KIN196356:KIN196935 KSJ196356:KSJ196935 LCF196356:LCF196935 LMB196356:LMB196935 LVX196356:LVX196935 MFT196356:MFT196935 MPP196356:MPP196935 MZL196356:MZL196935 NJH196356:NJH196935 NTD196356:NTD196935 OCZ196356:OCZ196935 OMV196356:OMV196935 OWR196356:OWR196935 PGN196356:PGN196935 PQJ196356:PQJ196935 QAF196356:QAF196935 QKB196356:QKB196935 QTX196356:QTX196935 RDT196356:RDT196935 RNP196356:RNP196935 RXL196356:RXL196935 SHH196356:SHH196935 SRD196356:SRD196935 TAZ196356:TAZ196935 TKV196356:TKV196935 TUR196356:TUR196935 UEN196356:UEN196935 UOJ196356:UOJ196935 UYF196356:UYF196935 VIB196356:VIB196935 VRX196356:VRX196935 WBT196356:WBT196935 WLP196356:WLP196935 WVL196356:WVL196935 D261896:D262475 IZ261892:IZ262471 SV261892:SV262471 ACR261892:ACR262471 AMN261892:AMN262471 AWJ261892:AWJ262471 BGF261892:BGF262471 BQB261892:BQB262471 BZX261892:BZX262471 CJT261892:CJT262471 CTP261892:CTP262471 DDL261892:DDL262471 DNH261892:DNH262471 DXD261892:DXD262471 EGZ261892:EGZ262471 EQV261892:EQV262471 FAR261892:FAR262471 FKN261892:FKN262471 FUJ261892:FUJ262471 GEF261892:GEF262471 GOB261892:GOB262471 GXX261892:GXX262471 HHT261892:HHT262471 HRP261892:HRP262471 IBL261892:IBL262471 ILH261892:ILH262471 IVD261892:IVD262471 JEZ261892:JEZ262471 JOV261892:JOV262471 JYR261892:JYR262471 KIN261892:KIN262471 KSJ261892:KSJ262471 LCF261892:LCF262471 LMB261892:LMB262471 LVX261892:LVX262471 MFT261892:MFT262471 MPP261892:MPP262471 MZL261892:MZL262471 NJH261892:NJH262471 NTD261892:NTD262471 OCZ261892:OCZ262471 OMV261892:OMV262471 OWR261892:OWR262471 PGN261892:PGN262471 PQJ261892:PQJ262471 QAF261892:QAF262471 QKB261892:QKB262471 QTX261892:QTX262471 RDT261892:RDT262471 RNP261892:RNP262471 RXL261892:RXL262471 SHH261892:SHH262471 SRD261892:SRD262471 TAZ261892:TAZ262471 TKV261892:TKV262471 TUR261892:TUR262471 UEN261892:UEN262471 UOJ261892:UOJ262471 UYF261892:UYF262471 VIB261892:VIB262471 VRX261892:VRX262471 WBT261892:WBT262471 WLP261892:WLP262471 WVL261892:WVL262471 D327432:D328011 IZ327428:IZ328007 SV327428:SV328007 ACR327428:ACR328007 AMN327428:AMN328007 AWJ327428:AWJ328007 BGF327428:BGF328007 BQB327428:BQB328007 BZX327428:BZX328007 CJT327428:CJT328007 CTP327428:CTP328007 DDL327428:DDL328007 DNH327428:DNH328007 DXD327428:DXD328007 EGZ327428:EGZ328007 EQV327428:EQV328007 FAR327428:FAR328007 FKN327428:FKN328007 FUJ327428:FUJ328007 GEF327428:GEF328007 GOB327428:GOB328007 GXX327428:GXX328007 HHT327428:HHT328007 HRP327428:HRP328007 IBL327428:IBL328007 ILH327428:ILH328007 IVD327428:IVD328007 JEZ327428:JEZ328007 JOV327428:JOV328007 JYR327428:JYR328007 KIN327428:KIN328007 KSJ327428:KSJ328007 LCF327428:LCF328007 LMB327428:LMB328007 LVX327428:LVX328007 MFT327428:MFT328007 MPP327428:MPP328007 MZL327428:MZL328007 NJH327428:NJH328007 NTD327428:NTD328007 OCZ327428:OCZ328007 OMV327428:OMV328007 OWR327428:OWR328007 PGN327428:PGN328007 PQJ327428:PQJ328007 QAF327428:QAF328007 QKB327428:QKB328007 QTX327428:QTX328007 RDT327428:RDT328007 RNP327428:RNP328007 RXL327428:RXL328007 SHH327428:SHH328007 SRD327428:SRD328007 TAZ327428:TAZ328007 TKV327428:TKV328007 TUR327428:TUR328007 UEN327428:UEN328007 UOJ327428:UOJ328007 UYF327428:UYF328007 VIB327428:VIB328007 VRX327428:VRX328007 WBT327428:WBT328007 WLP327428:WLP328007 WVL327428:WVL328007 D392968:D393547 IZ392964:IZ393543 SV392964:SV393543 ACR392964:ACR393543 AMN392964:AMN393543 AWJ392964:AWJ393543 BGF392964:BGF393543 BQB392964:BQB393543 BZX392964:BZX393543 CJT392964:CJT393543 CTP392964:CTP393543 DDL392964:DDL393543 DNH392964:DNH393543 DXD392964:DXD393543 EGZ392964:EGZ393543 EQV392964:EQV393543 FAR392964:FAR393543 FKN392964:FKN393543 FUJ392964:FUJ393543 GEF392964:GEF393543 GOB392964:GOB393543 GXX392964:GXX393543 HHT392964:HHT393543 HRP392964:HRP393543 IBL392964:IBL393543 ILH392964:ILH393543 IVD392964:IVD393543 JEZ392964:JEZ393543 JOV392964:JOV393543 JYR392964:JYR393543 KIN392964:KIN393543 KSJ392964:KSJ393543 LCF392964:LCF393543 LMB392964:LMB393543 LVX392964:LVX393543 MFT392964:MFT393543 MPP392964:MPP393543 MZL392964:MZL393543 NJH392964:NJH393543 NTD392964:NTD393543 OCZ392964:OCZ393543 OMV392964:OMV393543 OWR392964:OWR393543 PGN392964:PGN393543 PQJ392964:PQJ393543 QAF392964:QAF393543 QKB392964:QKB393543 QTX392964:QTX393543 RDT392964:RDT393543 RNP392964:RNP393543 RXL392964:RXL393543 SHH392964:SHH393543 SRD392964:SRD393543 TAZ392964:TAZ393543 TKV392964:TKV393543 TUR392964:TUR393543 UEN392964:UEN393543 UOJ392964:UOJ393543 UYF392964:UYF393543 VIB392964:VIB393543 VRX392964:VRX393543 WBT392964:WBT393543 WLP392964:WLP393543 WVL392964:WVL393543 D458504:D459083 IZ458500:IZ459079 SV458500:SV459079 ACR458500:ACR459079 AMN458500:AMN459079 AWJ458500:AWJ459079 BGF458500:BGF459079 BQB458500:BQB459079 BZX458500:BZX459079 CJT458500:CJT459079 CTP458500:CTP459079 DDL458500:DDL459079 DNH458500:DNH459079 DXD458500:DXD459079 EGZ458500:EGZ459079 EQV458500:EQV459079 FAR458500:FAR459079 FKN458500:FKN459079 FUJ458500:FUJ459079 GEF458500:GEF459079 GOB458500:GOB459079 GXX458500:GXX459079 HHT458500:HHT459079 HRP458500:HRP459079 IBL458500:IBL459079 ILH458500:ILH459079 IVD458500:IVD459079 JEZ458500:JEZ459079 JOV458500:JOV459079 JYR458500:JYR459079 KIN458500:KIN459079 KSJ458500:KSJ459079 LCF458500:LCF459079 LMB458500:LMB459079 LVX458500:LVX459079 MFT458500:MFT459079 MPP458500:MPP459079 MZL458500:MZL459079 NJH458500:NJH459079 NTD458500:NTD459079 OCZ458500:OCZ459079 OMV458500:OMV459079 OWR458500:OWR459079 PGN458500:PGN459079 PQJ458500:PQJ459079 QAF458500:QAF459079 QKB458500:QKB459079 QTX458500:QTX459079 RDT458500:RDT459079 RNP458500:RNP459079 RXL458500:RXL459079 SHH458500:SHH459079 SRD458500:SRD459079 TAZ458500:TAZ459079 TKV458500:TKV459079 TUR458500:TUR459079 UEN458500:UEN459079 UOJ458500:UOJ459079 UYF458500:UYF459079 VIB458500:VIB459079 VRX458500:VRX459079 WBT458500:WBT459079 WLP458500:WLP459079 WVL458500:WVL459079 D524040:D524619 IZ524036:IZ524615 SV524036:SV524615 ACR524036:ACR524615 AMN524036:AMN524615 AWJ524036:AWJ524615 BGF524036:BGF524615 BQB524036:BQB524615 BZX524036:BZX524615 CJT524036:CJT524615 CTP524036:CTP524615 DDL524036:DDL524615 DNH524036:DNH524615 DXD524036:DXD524615 EGZ524036:EGZ524615 EQV524036:EQV524615 FAR524036:FAR524615 FKN524036:FKN524615 FUJ524036:FUJ524615 GEF524036:GEF524615 GOB524036:GOB524615 GXX524036:GXX524615 HHT524036:HHT524615 HRP524036:HRP524615 IBL524036:IBL524615 ILH524036:ILH524615 IVD524036:IVD524615 JEZ524036:JEZ524615 JOV524036:JOV524615 JYR524036:JYR524615 KIN524036:KIN524615 KSJ524036:KSJ524615 LCF524036:LCF524615 LMB524036:LMB524615 LVX524036:LVX524615 MFT524036:MFT524615 MPP524036:MPP524615 MZL524036:MZL524615 NJH524036:NJH524615 NTD524036:NTD524615 OCZ524036:OCZ524615 OMV524036:OMV524615 OWR524036:OWR524615 PGN524036:PGN524615 PQJ524036:PQJ524615 QAF524036:QAF524615 QKB524036:QKB524615 QTX524036:QTX524615 RDT524036:RDT524615 RNP524036:RNP524615 RXL524036:RXL524615 SHH524036:SHH524615 SRD524036:SRD524615 TAZ524036:TAZ524615 TKV524036:TKV524615 TUR524036:TUR524615 UEN524036:UEN524615 UOJ524036:UOJ524615 UYF524036:UYF524615 VIB524036:VIB524615 VRX524036:VRX524615 WBT524036:WBT524615 WLP524036:WLP524615 WVL524036:WVL524615 D589576:D590155 IZ589572:IZ590151 SV589572:SV590151 ACR589572:ACR590151 AMN589572:AMN590151 AWJ589572:AWJ590151 BGF589572:BGF590151 BQB589572:BQB590151 BZX589572:BZX590151 CJT589572:CJT590151 CTP589572:CTP590151 DDL589572:DDL590151 DNH589572:DNH590151 DXD589572:DXD590151 EGZ589572:EGZ590151 EQV589572:EQV590151 FAR589572:FAR590151 FKN589572:FKN590151 FUJ589572:FUJ590151 GEF589572:GEF590151 GOB589572:GOB590151 GXX589572:GXX590151 HHT589572:HHT590151 HRP589572:HRP590151 IBL589572:IBL590151 ILH589572:ILH590151 IVD589572:IVD590151 JEZ589572:JEZ590151 JOV589572:JOV590151 JYR589572:JYR590151 KIN589572:KIN590151 KSJ589572:KSJ590151 LCF589572:LCF590151 LMB589572:LMB590151 LVX589572:LVX590151 MFT589572:MFT590151 MPP589572:MPP590151 MZL589572:MZL590151 NJH589572:NJH590151 NTD589572:NTD590151 OCZ589572:OCZ590151 OMV589572:OMV590151 OWR589572:OWR590151 PGN589572:PGN590151 PQJ589572:PQJ590151 QAF589572:QAF590151 QKB589572:QKB590151 QTX589572:QTX590151 RDT589572:RDT590151 RNP589572:RNP590151 RXL589572:RXL590151 SHH589572:SHH590151 SRD589572:SRD590151 TAZ589572:TAZ590151 TKV589572:TKV590151 TUR589572:TUR590151 UEN589572:UEN590151 UOJ589572:UOJ590151 UYF589572:UYF590151 VIB589572:VIB590151 VRX589572:VRX590151 WBT589572:WBT590151 WLP589572:WLP590151 WVL589572:WVL590151 D655112:D655691 IZ655108:IZ655687 SV655108:SV655687 ACR655108:ACR655687 AMN655108:AMN655687 AWJ655108:AWJ655687 BGF655108:BGF655687 BQB655108:BQB655687 BZX655108:BZX655687 CJT655108:CJT655687 CTP655108:CTP655687 DDL655108:DDL655687 DNH655108:DNH655687 DXD655108:DXD655687 EGZ655108:EGZ655687 EQV655108:EQV655687 FAR655108:FAR655687 FKN655108:FKN655687 FUJ655108:FUJ655687 GEF655108:GEF655687 GOB655108:GOB655687 GXX655108:GXX655687 HHT655108:HHT655687 HRP655108:HRP655687 IBL655108:IBL655687 ILH655108:ILH655687 IVD655108:IVD655687 JEZ655108:JEZ655687 JOV655108:JOV655687 JYR655108:JYR655687 KIN655108:KIN655687 KSJ655108:KSJ655687 LCF655108:LCF655687 LMB655108:LMB655687 LVX655108:LVX655687 MFT655108:MFT655687 MPP655108:MPP655687 MZL655108:MZL655687 NJH655108:NJH655687 NTD655108:NTD655687 OCZ655108:OCZ655687 OMV655108:OMV655687 OWR655108:OWR655687 PGN655108:PGN655687 PQJ655108:PQJ655687 QAF655108:QAF655687 QKB655108:QKB655687 QTX655108:QTX655687 RDT655108:RDT655687 RNP655108:RNP655687 RXL655108:RXL655687 SHH655108:SHH655687 SRD655108:SRD655687 TAZ655108:TAZ655687 TKV655108:TKV655687 TUR655108:TUR655687 UEN655108:UEN655687 UOJ655108:UOJ655687 UYF655108:UYF655687 VIB655108:VIB655687 VRX655108:VRX655687 WBT655108:WBT655687 WLP655108:WLP655687 WVL655108:WVL655687 D720648:D721227 IZ720644:IZ721223 SV720644:SV721223 ACR720644:ACR721223 AMN720644:AMN721223 AWJ720644:AWJ721223 BGF720644:BGF721223 BQB720644:BQB721223 BZX720644:BZX721223 CJT720644:CJT721223 CTP720644:CTP721223 DDL720644:DDL721223 DNH720644:DNH721223 DXD720644:DXD721223 EGZ720644:EGZ721223 EQV720644:EQV721223 FAR720644:FAR721223 FKN720644:FKN721223 FUJ720644:FUJ721223 GEF720644:GEF721223 GOB720644:GOB721223 GXX720644:GXX721223 HHT720644:HHT721223 HRP720644:HRP721223 IBL720644:IBL721223 ILH720644:ILH721223 IVD720644:IVD721223 JEZ720644:JEZ721223 JOV720644:JOV721223 JYR720644:JYR721223 KIN720644:KIN721223 KSJ720644:KSJ721223 LCF720644:LCF721223 LMB720644:LMB721223 LVX720644:LVX721223 MFT720644:MFT721223 MPP720644:MPP721223 MZL720644:MZL721223 NJH720644:NJH721223 NTD720644:NTD721223 OCZ720644:OCZ721223 OMV720644:OMV721223 OWR720644:OWR721223 PGN720644:PGN721223 PQJ720644:PQJ721223 QAF720644:QAF721223 QKB720644:QKB721223 QTX720644:QTX721223 RDT720644:RDT721223 RNP720644:RNP721223 RXL720644:RXL721223 SHH720644:SHH721223 SRD720644:SRD721223 TAZ720644:TAZ721223 TKV720644:TKV721223 TUR720644:TUR721223 UEN720644:UEN721223 UOJ720644:UOJ721223 UYF720644:UYF721223 VIB720644:VIB721223 VRX720644:VRX721223 WBT720644:WBT721223 WLP720644:WLP721223 WVL720644:WVL721223 D786184:D786763 IZ786180:IZ786759 SV786180:SV786759 ACR786180:ACR786759 AMN786180:AMN786759 AWJ786180:AWJ786759 BGF786180:BGF786759 BQB786180:BQB786759 BZX786180:BZX786759 CJT786180:CJT786759 CTP786180:CTP786759 DDL786180:DDL786759 DNH786180:DNH786759 DXD786180:DXD786759 EGZ786180:EGZ786759 EQV786180:EQV786759 FAR786180:FAR786759 FKN786180:FKN786759 FUJ786180:FUJ786759 GEF786180:GEF786759 GOB786180:GOB786759 GXX786180:GXX786759 HHT786180:HHT786759 HRP786180:HRP786759 IBL786180:IBL786759 ILH786180:ILH786759 IVD786180:IVD786759 JEZ786180:JEZ786759 JOV786180:JOV786759 JYR786180:JYR786759 KIN786180:KIN786759 KSJ786180:KSJ786759 LCF786180:LCF786759 LMB786180:LMB786759 LVX786180:LVX786759 MFT786180:MFT786759 MPP786180:MPP786759 MZL786180:MZL786759 NJH786180:NJH786759 NTD786180:NTD786759 OCZ786180:OCZ786759 OMV786180:OMV786759 OWR786180:OWR786759 PGN786180:PGN786759 PQJ786180:PQJ786759 QAF786180:QAF786759 QKB786180:QKB786759 QTX786180:QTX786759 RDT786180:RDT786759 RNP786180:RNP786759 RXL786180:RXL786759 SHH786180:SHH786759 SRD786180:SRD786759 TAZ786180:TAZ786759 TKV786180:TKV786759 TUR786180:TUR786759 UEN786180:UEN786759 UOJ786180:UOJ786759 UYF786180:UYF786759 VIB786180:VIB786759 VRX786180:VRX786759 WBT786180:WBT786759 WLP786180:WLP786759 WVL786180:WVL786759 D851720:D852299 IZ851716:IZ852295 SV851716:SV852295 ACR851716:ACR852295 AMN851716:AMN852295 AWJ851716:AWJ852295 BGF851716:BGF852295 BQB851716:BQB852295 BZX851716:BZX852295 CJT851716:CJT852295 CTP851716:CTP852295 DDL851716:DDL852295 DNH851716:DNH852295 DXD851716:DXD852295 EGZ851716:EGZ852295 EQV851716:EQV852295 FAR851716:FAR852295 FKN851716:FKN852295 FUJ851716:FUJ852295 GEF851716:GEF852295 GOB851716:GOB852295 GXX851716:GXX852295 HHT851716:HHT852295 HRP851716:HRP852295 IBL851716:IBL852295 ILH851716:ILH852295 IVD851716:IVD852295 JEZ851716:JEZ852295 JOV851716:JOV852295 JYR851716:JYR852295 KIN851716:KIN852295 KSJ851716:KSJ852295 LCF851716:LCF852295 LMB851716:LMB852295 LVX851716:LVX852295 MFT851716:MFT852295 MPP851716:MPP852295 MZL851716:MZL852295 NJH851716:NJH852295 NTD851716:NTD852295 OCZ851716:OCZ852295 OMV851716:OMV852295 OWR851716:OWR852295 PGN851716:PGN852295 PQJ851716:PQJ852295 QAF851716:QAF852295 QKB851716:QKB852295 QTX851716:QTX852295 RDT851716:RDT852295 RNP851716:RNP852295 RXL851716:RXL852295 SHH851716:SHH852295 SRD851716:SRD852295 TAZ851716:TAZ852295 TKV851716:TKV852295 TUR851716:TUR852295 UEN851716:UEN852295 UOJ851716:UOJ852295 UYF851716:UYF852295 VIB851716:VIB852295 VRX851716:VRX852295 WBT851716:WBT852295 WLP851716:WLP852295 WVL851716:WVL852295 D917256:D917835 IZ917252:IZ917831 SV917252:SV917831 ACR917252:ACR917831 AMN917252:AMN917831 AWJ917252:AWJ917831 BGF917252:BGF917831 BQB917252:BQB917831 BZX917252:BZX917831 CJT917252:CJT917831 CTP917252:CTP917831 DDL917252:DDL917831 DNH917252:DNH917831 DXD917252:DXD917831 EGZ917252:EGZ917831 EQV917252:EQV917831 FAR917252:FAR917831 FKN917252:FKN917831 FUJ917252:FUJ917831 GEF917252:GEF917831 GOB917252:GOB917831 GXX917252:GXX917831 HHT917252:HHT917831 HRP917252:HRP917831 IBL917252:IBL917831 ILH917252:ILH917831 IVD917252:IVD917831 JEZ917252:JEZ917831 JOV917252:JOV917831 JYR917252:JYR917831 KIN917252:KIN917831 KSJ917252:KSJ917831 LCF917252:LCF917831 LMB917252:LMB917831 LVX917252:LVX917831 MFT917252:MFT917831 MPP917252:MPP917831 MZL917252:MZL917831 NJH917252:NJH917831 NTD917252:NTD917831 OCZ917252:OCZ917831 OMV917252:OMV917831 OWR917252:OWR917831 PGN917252:PGN917831 PQJ917252:PQJ917831 QAF917252:QAF917831 QKB917252:QKB917831 QTX917252:QTX917831 RDT917252:RDT917831 RNP917252:RNP917831 RXL917252:RXL917831 SHH917252:SHH917831 SRD917252:SRD917831 TAZ917252:TAZ917831 TKV917252:TKV917831 TUR917252:TUR917831 UEN917252:UEN917831 UOJ917252:UOJ917831 UYF917252:UYF917831 VIB917252:VIB917831 VRX917252:VRX917831 WBT917252:WBT917831 WLP917252:WLP917831 WVL917252:WVL917831 D982792:D983371 IZ982788:IZ983367 SV982788:SV983367 ACR982788:ACR983367 AMN982788:AMN983367 AWJ982788:AWJ983367 BGF982788:BGF983367 BQB982788:BQB983367 BZX982788:BZX983367 CJT982788:CJT983367 CTP982788:CTP983367 DDL982788:DDL983367 DNH982788:DNH983367 DXD982788:DXD983367 EGZ982788:EGZ983367 EQV982788:EQV983367 FAR982788:FAR983367 FKN982788:FKN983367 FUJ982788:FUJ983367 GEF982788:GEF983367 GOB982788:GOB983367 GXX982788:GXX983367 HHT982788:HHT983367 HRP982788:HRP983367 IBL982788:IBL983367 ILH982788:ILH983367 IVD982788:IVD983367 JEZ982788:JEZ983367 JOV982788:JOV983367 JYR982788:JYR983367 KIN982788:KIN983367 KSJ982788:KSJ983367 LCF982788:LCF983367 LMB982788:LMB983367 LVX982788:LVX983367 MFT982788:MFT983367 MPP982788:MPP983367 MZL982788:MZL983367 NJH982788:NJH983367 NTD982788:NTD983367 OCZ982788:OCZ983367 OMV982788:OMV983367 OWR982788:OWR983367 PGN982788:PGN983367 PQJ982788:PQJ983367 QAF982788:QAF983367 QKB982788:QKB983367 QTX982788:QTX983367 RDT982788:RDT983367 RNP982788:RNP983367 RXL982788:RXL983367 SHH982788:SHH983367 SRD982788:SRD983367 TAZ982788:TAZ983367 TKV982788:TKV983367 TUR982788:TUR983367 UEN982788:UEN983367 UOJ982788:UOJ983367 UYF982788:UYF983367 VIB982788:VIB983367 VRX982788:VRX983367 WBT982788:WBT983367 WLP982788:WLP983367 WVL982788:WVL983367 WVL848 WLP848 WBT848 VRX848 VIB848 UYF848 UOJ848 UEN848 TUR848 TKV848 TAZ848 SRD848 SHH848 RXL848 RNP848 RDT848 QTX848 QKB848 QAF848 PQJ848 PGN848 OWR848 OMV848 OCZ848 NTD848 NJH848 MZL848 MPP848 MFT848 LVX848 LMB848 LCF848 KSJ848 KIN848 JYR848 JOV848 JEZ848 IVD848 ILH848 IBL848 HRP848 HHT848 GXX848 GOB848 GEF848 FUJ848 FKN848 FAR848 EQV848 EGZ848 DXD848 DNH848 DDL848 CTP848 CJT848 BZX848 BQB848 BGF848 AWJ848 AMN848 ACR848 D728:D729 SV848 IZ848 D253:D254 D261:D262 D264:D265 D682:D683 D685:D686 D688:D689 D692:D694 D706:D707 D710:D711 D714:D715 D719 D722:D723 D725:D726 D664:D680 WBT162:WBT730 VRX162:VRX730 VIB162:VIB730 UYF162:UYF730 UOJ162:UOJ730 UEN162:UEN730 TUR162:TUR730 TKV162:TKV730 TAZ162:TAZ730 SRD162:SRD730 SHH162:SHH730 RXL162:RXL730 RNP162:RNP730 RDT162:RDT730 QTX162:QTX730 QKB162:QKB730 QAF162:QAF730 PQJ162:PQJ730 PGN162:PGN730 OWR162:OWR730 OMV162:OMV730 OCZ162:OCZ730 NTD162:NTD730 NJH162:NJH730 MZL162:MZL730 MPP162:MPP730 MFT162:MFT730 LVX162:LVX730 LMB162:LMB730 LCF162:LCF730 KSJ162:KSJ730 KIN162:KIN730 JYR162:JYR730 JOV162:JOV730 JEZ162:JEZ730 IVD162:IVD730 ILH162:ILH730 IBL162:IBL730 HRP162:HRP730 HHT162:HHT730 GXX162:GXX730 GOB162:GOB730 GEF162:GEF730 FUJ162:FUJ730 FKN162:FKN730 FAR162:FAR730 EQV162:EQV730 EGZ162:EGZ730 DXD162:DXD730 DNH162:DNH730 DDL162:DDL730 CTP162:CTP730 CJT162:CJT730 BZX162:BZX730 BQB162:BQB730 BGF162:BGF730 AWJ162:AWJ730 AMN162:AMN730 ACR162:ACR730 IZ162:IZ730 SV162:SV730 WLP162:WLP730 WVL162:WVL730">
      <formula1>#REF!</formula1>
    </dataValidation>
    <dataValidation type="list" allowBlank="1" showInputMessage="1" showErrorMessage="1" sqref="D727 D817:D837 D730:D809 D724 D848:D852 IZ844:IZ847 SV844:SV847 ACR844:ACR847 AMN844:AMN847 AWJ844:AWJ847 BGF844:BGF847 BQB844:BQB847 BZX844:BZX847 CJT844:CJT847 CTP844:CTP847 DDL844:DDL847 DNH844:DNH847 DXD844:DXD847 EGZ844:EGZ847 EQV844:EQV847 FAR844:FAR847 FKN844:FKN847 FUJ844:FUJ847 GEF844:GEF847 GOB844:GOB847 GXX844:GXX847 HHT844:HHT847 HRP844:HRP847 IBL844:IBL847 ILH844:ILH847 IVD844:IVD847 JEZ844:JEZ847 JOV844:JOV847 JYR844:JYR847 KIN844:KIN847 KSJ844:KSJ847 LCF844:LCF847 LMB844:LMB847 LVX844:LVX847 MFT844:MFT847 MPP844:MPP847 MZL844:MZL847 NJH844:NJH847 NTD844:NTD847 OCZ844:OCZ847 OMV844:OMV847 OWR844:OWR847 PGN844:PGN847 PQJ844:PQJ847 QAF844:QAF847 QKB844:QKB847 QTX844:QTX847 RDT844:RDT847 RNP844:RNP847 RXL844:RXL847 SHH844:SHH847 SRD844:SRD847 TAZ844:TAZ847 TKV844:TKV847 TUR844:TUR847 UEN844:UEN847 UOJ844:UOJ847 UYF844:UYF847 VIB844:VIB847 VRX844:VRX847 WBT844:WBT847 WLP844:WLP847 WVL844:WVL847 WLP982137:WLP982328 WBT982137:WBT982328 VRX982137:VRX982328 VIB982137:VIB982328 UYF982137:UYF982328 UOJ982137:UOJ982328 UEN982137:UEN982328 TUR982137:TUR982328 TKV982137:TKV982328 TAZ982137:TAZ982328 SRD982137:SRD982328 SHH982137:SHH982328 RXL982137:RXL982328 RNP982137:RNP982328 RDT982137:RDT982328 QTX982137:QTX982328 QKB982137:QKB982328 QAF982137:QAF982328 PQJ982137:PQJ982328 PGN982137:PGN982328 OWR982137:OWR982328 OMV982137:OMV982328 OCZ982137:OCZ982328 NTD982137:NTD982328 NJH982137:NJH982328 MZL982137:MZL982328 MPP982137:MPP982328 MFT982137:MFT982328 LVX982137:LVX982328 LMB982137:LMB982328 LCF982137:LCF982328 KSJ982137:KSJ982328 KIN982137:KIN982328 JYR982137:JYR982328 JOV982137:JOV982328 JEZ982137:JEZ982328 IVD982137:IVD982328 ILH982137:ILH982328 IBL982137:IBL982328 HRP982137:HRP982328 HHT982137:HHT982328 GXX982137:GXX982328 GOB982137:GOB982328 GEF982137:GEF982328 FUJ982137:FUJ982328 FKN982137:FKN982328 FAR982137:FAR982328 EQV982137:EQV982328 EGZ982137:EGZ982328 DXD982137:DXD982328 DNH982137:DNH982328 DDL982137:DDL982328 CTP982137:CTP982328 CJT982137:CJT982328 BZX982137:BZX982328 BQB982137:BQB982328 BGF982137:BGF982328 AWJ982137:AWJ982328 AMN982137:AMN982328 ACR982137:ACR982328 SV982137:SV982328 IZ982137:IZ982328 D982141:D982332 WVL916601:WVL916792 WLP916601:WLP916792 WBT916601:WBT916792 VRX916601:VRX916792 VIB916601:VIB916792 UYF916601:UYF916792 UOJ916601:UOJ916792 UEN916601:UEN916792 TUR916601:TUR916792 TKV916601:TKV916792 TAZ916601:TAZ916792 SRD916601:SRD916792 SHH916601:SHH916792 RXL916601:RXL916792 RNP916601:RNP916792 RDT916601:RDT916792 QTX916601:QTX916792 QKB916601:QKB916792 QAF916601:QAF916792 PQJ916601:PQJ916792 PGN916601:PGN916792 OWR916601:OWR916792 OMV916601:OMV916792 OCZ916601:OCZ916792 NTD916601:NTD916792 NJH916601:NJH916792 MZL916601:MZL916792 MPP916601:MPP916792 MFT916601:MFT916792 LVX916601:LVX916792 LMB916601:LMB916792 LCF916601:LCF916792 KSJ916601:KSJ916792 KIN916601:KIN916792 JYR916601:JYR916792 JOV916601:JOV916792 JEZ916601:JEZ916792 IVD916601:IVD916792 ILH916601:ILH916792 IBL916601:IBL916792 HRP916601:HRP916792 HHT916601:HHT916792 GXX916601:GXX916792 GOB916601:GOB916792 GEF916601:GEF916792 FUJ916601:FUJ916792 FKN916601:FKN916792 FAR916601:FAR916792 EQV916601:EQV916792 EGZ916601:EGZ916792 DXD916601:DXD916792 DNH916601:DNH916792 DDL916601:DDL916792 CTP916601:CTP916792 CJT916601:CJT916792 BZX916601:BZX916792 BQB916601:BQB916792 BGF916601:BGF916792 AWJ916601:AWJ916792 AMN916601:AMN916792 ACR916601:ACR916792 SV916601:SV916792 IZ916601:IZ916792 D916605:D916796 WVL851065:WVL851256 WLP851065:WLP851256 WBT851065:WBT851256 VRX851065:VRX851256 VIB851065:VIB851256 UYF851065:UYF851256 UOJ851065:UOJ851256 UEN851065:UEN851256 TUR851065:TUR851256 TKV851065:TKV851256 TAZ851065:TAZ851256 SRD851065:SRD851256 SHH851065:SHH851256 RXL851065:RXL851256 RNP851065:RNP851256 RDT851065:RDT851256 QTX851065:QTX851256 QKB851065:QKB851256 QAF851065:QAF851256 PQJ851065:PQJ851256 PGN851065:PGN851256 OWR851065:OWR851256 OMV851065:OMV851256 OCZ851065:OCZ851256 NTD851065:NTD851256 NJH851065:NJH851256 MZL851065:MZL851256 MPP851065:MPP851256 MFT851065:MFT851256 LVX851065:LVX851256 LMB851065:LMB851256 LCF851065:LCF851256 KSJ851065:KSJ851256 KIN851065:KIN851256 JYR851065:JYR851256 JOV851065:JOV851256 JEZ851065:JEZ851256 IVD851065:IVD851256 ILH851065:ILH851256 IBL851065:IBL851256 HRP851065:HRP851256 HHT851065:HHT851256 GXX851065:GXX851256 GOB851065:GOB851256 GEF851065:GEF851256 FUJ851065:FUJ851256 FKN851065:FKN851256 FAR851065:FAR851256 EQV851065:EQV851256 EGZ851065:EGZ851256 DXD851065:DXD851256 DNH851065:DNH851256 DDL851065:DDL851256 CTP851065:CTP851256 CJT851065:CJT851256 BZX851065:BZX851256 BQB851065:BQB851256 BGF851065:BGF851256 AWJ851065:AWJ851256 AMN851065:AMN851256 ACR851065:ACR851256 SV851065:SV851256 IZ851065:IZ851256 D851069:D851260 WVL785529:WVL785720 WLP785529:WLP785720 WBT785529:WBT785720 VRX785529:VRX785720 VIB785529:VIB785720 UYF785529:UYF785720 UOJ785529:UOJ785720 UEN785529:UEN785720 TUR785529:TUR785720 TKV785529:TKV785720 TAZ785529:TAZ785720 SRD785529:SRD785720 SHH785529:SHH785720 RXL785529:RXL785720 RNP785529:RNP785720 RDT785529:RDT785720 QTX785529:QTX785720 QKB785529:QKB785720 QAF785529:QAF785720 PQJ785529:PQJ785720 PGN785529:PGN785720 OWR785529:OWR785720 OMV785529:OMV785720 OCZ785529:OCZ785720 NTD785529:NTD785720 NJH785529:NJH785720 MZL785529:MZL785720 MPP785529:MPP785720 MFT785529:MFT785720 LVX785529:LVX785720 LMB785529:LMB785720 LCF785529:LCF785720 KSJ785529:KSJ785720 KIN785529:KIN785720 JYR785529:JYR785720 JOV785529:JOV785720 JEZ785529:JEZ785720 IVD785529:IVD785720 ILH785529:ILH785720 IBL785529:IBL785720 HRP785529:HRP785720 HHT785529:HHT785720 GXX785529:GXX785720 GOB785529:GOB785720 GEF785529:GEF785720 FUJ785529:FUJ785720 FKN785529:FKN785720 FAR785529:FAR785720 EQV785529:EQV785720 EGZ785529:EGZ785720 DXD785529:DXD785720 DNH785529:DNH785720 DDL785529:DDL785720 CTP785529:CTP785720 CJT785529:CJT785720 BZX785529:BZX785720 BQB785529:BQB785720 BGF785529:BGF785720 AWJ785529:AWJ785720 AMN785529:AMN785720 ACR785529:ACR785720 SV785529:SV785720 IZ785529:IZ785720 D785533:D785724 WVL719993:WVL720184 WLP719993:WLP720184 WBT719993:WBT720184 VRX719993:VRX720184 VIB719993:VIB720184 UYF719993:UYF720184 UOJ719993:UOJ720184 UEN719993:UEN720184 TUR719993:TUR720184 TKV719993:TKV720184 TAZ719993:TAZ720184 SRD719993:SRD720184 SHH719993:SHH720184 RXL719993:RXL720184 RNP719993:RNP720184 RDT719993:RDT720184 QTX719993:QTX720184 QKB719993:QKB720184 QAF719993:QAF720184 PQJ719993:PQJ720184 PGN719993:PGN720184 OWR719993:OWR720184 OMV719993:OMV720184 OCZ719993:OCZ720184 NTD719993:NTD720184 NJH719993:NJH720184 MZL719993:MZL720184 MPP719993:MPP720184 MFT719993:MFT720184 LVX719993:LVX720184 LMB719993:LMB720184 LCF719993:LCF720184 KSJ719993:KSJ720184 KIN719993:KIN720184 JYR719993:JYR720184 JOV719993:JOV720184 JEZ719993:JEZ720184 IVD719993:IVD720184 ILH719993:ILH720184 IBL719993:IBL720184 HRP719993:HRP720184 HHT719993:HHT720184 GXX719993:GXX720184 GOB719993:GOB720184 GEF719993:GEF720184 FUJ719993:FUJ720184 FKN719993:FKN720184 FAR719993:FAR720184 EQV719993:EQV720184 EGZ719993:EGZ720184 DXD719993:DXD720184 DNH719993:DNH720184 DDL719993:DDL720184 CTP719993:CTP720184 CJT719993:CJT720184 BZX719993:BZX720184 BQB719993:BQB720184 BGF719993:BGF720184 AWJ719993:AWJ720184 AMN719993:AMN720184 ACR719993:ACR720184 SV719993:SV720184 IZ719993:IZ720184 D719997:D720188 WVL654457:WVL654648 WLP654457:WLP654648 WBT654457:WBT654648 VRX654457:VRX654648 VIB654457:VIB654648 UYF654457:UYF654648 UOJ654457:UOJ654648 UEN654457:UEN654648 TUR654457:TUR654648 TKV654457:TKV654648 TAZ654457:TAZ654648 SRD654457:SRD654648 SHH654457:SHH654648 RXL654457:RXL654648 RNP654457:RNP654648 RDT654457:RDT654648 QTX654457:QTX654648 QKB654457:QKB654648 QAF654457:QAF654648 PQJ654457:PQJ654648 PGN654457:PGN654648 OWR654457:OWR654648 OMV654457:OMV654648 OCZ654457:OCZ654648 NTD654457:NTD654648 NJH654457:NJH654648 MZL654457:MZL654648 MPP654457:MPP654648 MFT654457:MFT654648 LVX654457:LVX654648 LMB654457:LMB654648 LCF654457:LCF654648 KSJ654457:KSJ654648 KIN654457:KIN654648 JYR654457:JYR654648 JOV654457:JOV654648 JEZ654457:JEZ654648 IVD654457:IVD654648 ILH654457:ILH654648 IBL654457:IBL654648 HRP654457:HRP654648 HHT654457:HHT654648 GXX654457:GXX654648 GOB654457:GOB654648 GEF654457:GEF654648 FUJ654457:FUJ654648 FKN654457:FKN654648 FAR654457:FAR654648 EQV654457:EQV654648 EGZ654457:EGZ654648 DXD654457:DXD654648 DNH654457:DNH654648 DDL654457:DDL654648 CTP654457:CTP654648 CJT654457:CJT654648 BZX654457:BZX654648 BQB654457:BQB654648 BGF654457:BGF654648 AWJ654457:AWJ654648 AMN654457:AMN654648 ACR654457:ACR654648 SV654457:SV654648 IZ654457:IZ654648 D654461:D654652 WVL588921:WVL589112 WLP588921:WLP589112 WBT588921:WBT589112 VRX588921:VRX589112 VIB588921:VIB589112 UYF588921:UYF589112 UOJ588921:UOJ589112 UEN588921:UEN589112 TUR588921:TUR589112 TKV588921:TKV589112 TAZ588921:TAZ589112 SRD588921:SRD589112 SHH588921:SHH589112 RXL588921:RXL589112 RNP588921:RNP589112 RDT588921:RDT589112 QTX588921:QTX589112 QKB588921:QKB589112 QAF588921:QAF589112 PQJ588921:PQJ589112 PGN588921:PGN589112 OWR588921:OWR589112 OMV588921:OMV589112 OCZ588921:OCZ589112 NTD588921:NTD589112 NJH588921:NJH589112 MZL588921:MZL589112 MPP588921:MPP589112 MFT588921:MFT589112 LVX588921:LVX589112 LMB588921:LMB589112 LCF588921:LCF589112 KSJ588921:KSJ589112 KIN588921:KIN589112 JYR588921:JYR589112 JOV588921:JOV589112 JEZ588921:JEZ589112 IVD588921:IVD589112 ILH588921:ILH589112 IBL588921:IBL589112 HRP588921:HRP589112 HHT588921:HHT589112 GXX588921:GXX589112 GOB588921:GOB589112 GEF588921:GEF589112 FUJ588921:FUJ589112 FKN588921:FKN589112 FAR588921:FAR589112 EQV588921:EQV589112 EGZ588921:EGZ589112 DXD588921:DXD589112 DNH588921:DNH589112 DDL588921:DDL589112 CTP588921:CTP589112 CJT588921:CJT589112 BZX588921:BZX589112 BQB588921:BQB589112 BGF588921:BGF589112 AWJ588921:AWJ589112 AMN588921:AMN589112 ACR588921:ACR589112 SV588921:SV589112 IZ588921:IZ589112 D588925:D589116 WVL523385:WVL523576 WLP523385:WLP523576 WBT523385:WBT523576 VRX523385:VRX523576 VIB523385:VIB523576 UYF523385:UYF523576 UOJ523385:UOJ523576 UEN523385:UEN523576 TUR523385:TUR523576 TKV523385:TKV523576 TAZ523385:TAZ523576 SRD523385:SRD523576 SHH523385:SHH523576 RXL523385:RXL523576 RNP523385:RNP523576 RDT523385:RDT523576 QTX523385:QTX523576 QKB523385:QKB523576 QAF523385:QAF523576 PQJ523385:PQJ523576 PGN523385:PGN523576 OWR523385:OWR523576 OMV523385:OMV523576 OCZ523385:OCZ523576 NTD523385:NTD523576 NJH523385:NJH523576 MZL523385:MZL523576 MPP523385:MPP523576 MFT523385:MFT523576 LVX523385:LVX523576 LMB523385:LMB523576 LCF523385:LCF523576 KSJ523385:KSJ523576 KIN523385:KIN523576 JYR523385:JYR523576 JOV523385:JOV523576 JEZ523385:JEZ523576 IVD523385:IVD523576 ILH523385:ILH523576 IBL523385:IBL523576 HRP523385:HRP523576 HHT523385:HHT523576 GXX523385:GXX523576 GOB523385:GOB523576 GEF523385:GEF523576 FUJ523385:FUJ523576 FKN523385:FKN523576 FAR523385:FAR523576 EQV523385:EQV523576 EGZ523385:EGZ523576 DXD523385:DXD523576 DNH523385:DNH523576 DDL523385:DDL523576 CTP523385:CTP523576 CJT523385:CJT523576 BZX523385:BZX523576 BQB523385:BQB523576 BGF523385:BGF523576 AWJ523385:AWJ523576 AMN523385:AMN523576 ACR523385:ACR523576 SV523385:SV523576 IZ523385:IZ523576 D523389:D523580 WVL457849:WVL458040 WLP457849:WLP458040 WBT457849:WBT458040 VRX457849:VRX458040 VIB457849:VIB458040 UYF457849:UYF458040 UOJ457849:UOJ458040 UEN457849:UEN458040 TUR457849:TUR458040 TKV457849:TKV458040 TAZ457849:TAZ458040 SRD457849:SRD458040 SHH457849:SHH458040 RXL457849:RXL458040 RNP457849:RNP458040 RDT457849:RDT458040 QTX457849:QTX458040 QKB457849:QKB458040 QAF457849:QAF458040 PQJ457849:PQJ458040 PGN457849:PGN458040 OWR457849:OWR458040 OMV457849:OMV458040 OCZ457849:OCZ458040 NTD457849:NTD458040 NJH457849:NJH458040 MZL457849:MZL458040 MPP457849:MPP458040 MFT457849:MFT458040 LVX457849:LVX458040 LMB457849:LMB458040 LCF457849:LCF458040 KSJ457849:KSJ458040 KIN457849:KIN458040 JYR457849:JYR458040 JOV457849:JOV458040 JEZ457849:JEZ458040 IVD457849:IVD458040 ILH457849:ILH458040 IBL457849:IBL458040 HRP457849:HRP458040 HHT457849:HHT458040 GXX457849:GXX458040 GOB457849:GOB458040 GEF457849:GEF458040 FUJ457849:FUJ458040 FKN457849:FKN458040 FAR457849:FAR458040 EQV457849:EQV458040 EGZ457849:EGZ458040 DXD457849:DXD458040 DNH457849:DNH458040 DDL457849:DDL458040 CTP457849:CTP458040 CJT457849:CJT458040 BZX457849:BZX458040 BQB457849:BQB458040 BGF457849:BGF458040 AWJ457849:AWJ458040 AMN457849:AMN458040 ACR457849:ACR458040 SV457849:SV458040 IZ457849:IZ458040 D457853:D458044 WVL392313:WVL392504 WLP392313:WLP392504 WBT392313:WBT392504 VRX392313:VRX392504 VIB392313:VIB392504 UYF392313:UYF392504 UOJ392313:UOJ392504 UEN392313:UEN392504 TUR392313:TUR392504 TKV392313:TKV392504 TAZ392313:TAZ392504 SRD392313:SRD392504 SHH392313:SHH392504 RXL392313:RXL392504 RNP392313:RNP392504 RDT392313:RDT392504 QTX392313:QTX392504 QKB392313:QKB392504 QAF392313:QAF392504 PQJ392313:PQJ392504 PGN392313:PGN392504 OWR392313:OWR392504 OMV392313:OMV392504 OCZ392313:OCZ392504 NTD392313:NTD392504 NJH392313:NJH392504 MZL392313:MZL392504 MPP392313:MPP392504 MFT392313:MFT392504 LVX392313:LVX392504 LMB392313:LMB392504 LCF392313:LCF392504 KSJ392313:KSJ392504 KIN392313:KIN392504 JYR392313:JYR392504 JOV392313:JOV392504 JEZ392313:JEZ392504 IVD392313:IVD392504 ILH392313:ILH392504 IBL392313:IBL392504 HRP392313:HRP392504 HHT392313:HHT392504 GXX392313:GXX392504 GOB392313:GOB392504 GEF392313:GEF392504 FUJ392313:FUJ392504 FKN392313:FKN392504 FAR392313:FAR392504 EQV392313:EQV392504 EGZ392313:EGZ392504 DXD392313:DXD392504 DNH392313:DNH392504 DDL392313:DDL392504 CTP392313:CTP392504 CJT392313:CJT392504 BZX392313:BZX392504 BQB392313:BQB392504 BGF392313:BGF392504 AWJ392313:AWJ392504 AMN392313:AMN392504 ACR392313:ACR392504 SV392313:SV392504 IZ392313:IZ392504 D392317:D392508 WVL326777:WVL326968 WLP326777:WLP326968 WBT326777:WBT326968 VRX326777:VRX326968 VIB326777:VIB326968 UYF326777:UYF326968 UOJ326777:UOJ326968 UEN326777:UEN326968 TUR326777:TUR326968 TKV326777:TKV326968 TAZ326777:TAZ326968 SRD326777:SRD326968 SHH326777:SHH326968 RXL326777:RXL326968 RNP326777:RNP326968 RDT326777:RDT326968 QTX326777:QTX326968 QKB326777:QKB326968 QAF326777:QAF326968 PQJ326777:PQJ326968 PGN326777:PGN326968 OWR326777:OWR326968 OMV326777:OMV326968 OCZ326777:OCZ326968 NTD326777:NTD326968 NJH326777:NJH326968 MZL326777:MZL326968 MPP326777:MPP326968 MFT326777:MFT326968 LVX326777:LVX326968 LMB326777:LMB326968 LCF326777:LCF326968 KSJ326777:KSJ326968 KIN326777:KIN326968 JYR326777:JYR326968 JOV326777:JOV326968 JEZ326777:JEZ326968 IVD326777:IVD326968 ILH326777:ILH326968 IBL326777:IBL326968 HRP326777:HRP326968 HHT326777:HHT326968 GXX326777:GXX326968 GOB326777:GOB326968 GEF326777:GEF326968 FUJ326777:FUJ326968 FKN326777:FKN326968 FAR326777:FAR326968 EQV326777:EQV326968 EGZ326777:EGZ326968 DXD326777:DXD326968 DNH326777:DNH326968 DDL326777:DDL326968 CTP326777:CTP326968 CJT326777:CJT326968 BZX326777:BZX326968 BQB326777:BQB326968 BGF326777:BGF326968 AWJ326777:AWJ326968 AMN326777:AMN326968 ACR326777:ACR326968 SV326777:SV326968 IZ326777:IZ326968 D326781:D326972 WVL261241:WVL261432 WLP261241:WLP261432 WBT261241:WBT261432 VRX261241:VRX261432 VIB261241:VIB261432 UYF261241:UYF261432 UOJ261241:UOJ261432 UEN261241:UEN261432 TUR261241:TUR261432 TKV261241:TKV261432 TAZ261241:TAZ261432 SRD261241:SRD261432 SHH261241:SHH261432 RXL261241:RXL261432 RNP261241:RNP261432 RDT261241:RDT261432 QTX261241:QTX261432 QKB261241:QKB261432 QAF261241:QAF261432 PQJ261241:PQJ261432 PGN261241:PGN261432 OWR261241:OWR261432 OMV261241:OMV261432 OCZ261241:OCZ261432 NTD261241:NTD261432 NJH261241:NJH261432 MZL261241:MZL261432 MPP261241:MPP261432 MFT261241:MFT261432 LVX261241:LVX261432 LMB261241:LMB261432 LCF261241:LCF261432 KSJ261241:KSJ261432 KIN261241:KIN261432 JYR261241:JYR261432 JOV261241:JOV261432 JEZ261241:JEZ261432 IVD261241:IVD261432 ILH261241:ILH261432 IBL261241:IBL261432 HRP261241:HRP261432 HHT261241:HHT261432 GXX261241:GXX261432 GOB261241:GOB261432 GEF261241:GEF261432 FUJ261241:FUJ261432 FKN261241:FKN261432 FAR261241:FAR261432 EQV261241:EQV261432 EGZ261241:EGZ261432 DXD261241:DXD261432 DNH261241:DNH261432 DDL261241:DDL261432 CTP261241:CTP261432 CJT261241:CJT261432 BZX261241:BZX261432 BQB261241:BQB261432 BGF261241:BGF261432 AWJ261241:AWJ261432 AMN261241:AMN261432 ACR261241:ACR261432 SV261241:SV261432 IZ261241:IZ261432 D261245:D261436 WVL195705:WVL195896 WLP195705:WLP195896 WBT195705:WBT195896 VRX195705:VRX195896 VIB195705:VIB195896 UYF195705:UYF195896 UOJ195705:UOJ195896 UEN195705:UEN195896 TUR195705:TUR195896 TKV195705:TKV195896 TAZ195705:TAZ195896 SRD195705:SRD195896 SHH195705:SHH195896 RXL195705:RXL195896 RNP195705:RNP195896 RDT195705:RDT195896 QTX195705:QTX195896 QKB195705:QKB195896 QAF195705:QAF195896 PQJ195705:PQJ195896 PGN195705:PGN195896 OWR195705:OWR195896 OMV195705:OMV195896 OCZ195705:OCZ195896 NTD195705:NTD195896 NJH195705:NJH195896 MZL195705:MZL195896 MPP195705:MPP195896 MFT195705:MFT195896 LVX195705:LVX195896 LMB195705:LMB195896 LCF195705:LCF195896 KSJ195705:KSJ195896 KIN195705:KIN195896 JYR195705:JYR195896 JOV195705:JOV195896 JEZ195705:JEZ195896 IVD195705:IVD195896 ILH195705:ILH195896 IBL195705:IBL195896 HRP195705:HRP195896 HHT195705:HHT195896 GXX195705:GXX195896 GOB195705:GOB195896 GEF195705:GEF195896 FUJ195705:FUJ195896 FKN195705:FKN195896 FAR195705:FAR195896 EQV195705:EQV195896 EGZ195705:EGZ195896 DXD195705:DXD195896 DNH195705:DNH195896 DDL195705:DDL195896 CTP195705:CTP195896 CJT195705:CJT195896 BZX195705:BZX195896 BQB195705:BQB195896 BGF195705:BGF195896 AWJ195705:AWJ195896 AMN195705:AMN195896 ACR195705:ACR195896 SV195705:SV195896 IZ195705:IZ195896 D195709:D195900 WVL130169:WVL130360 WLP130169:WLP130360 WBT130169:WBT130360 VRX130169:VRX130360 VIB130169:VIB130360 UYF130169:UYF130360 UOJ130169:UOJ130360 UEN130169:UEN130360 TUR130169:TUR130360 TKV130169:TKV130360 TAZ130169:TAZ130360 SRD130169:SRD130360 SHH130169:SHH130360 RXL130169:RXL130360 RNP130169:RNP130360 RDT130169:RDT130360 QTX130169:QTX130360 QKB130169:QKB130360 QAF130169:QAF130360 PQJ130169:PQJ130360 PGN130169:PGN130360 OWR130169:OWR130360 OMV130169:OMV130360 OCZ130169:OCZ130360 NTD130169:NTD130360 NJH130169:NJH130360 MZL130169:MZL130360 MPP130169:MPP130360 MFT130169:MFT130360 LVX130169:LVX130360 LMB130169:LMB130360 LCF130169:LCF130360 KSJ130169:KSJ130360 KIN130169:KIN130360 JYR130169:JYR130360 JOV130169:JOV130360 JEZ130169:JEZ130360 IVD130169:IVD130360 ILH130169:ILH130360 IBL130169:IBL130360 HRP130169:HRP130360 HHT130169:HHT130360 GXX130169:GXX130360 GOB130169:GOB130360 GEF130169:GEF130360 FUJ130169:FUJ130360 FKN130169:FKN130360 FAR130169:FAR130360 EQV130169:EQV130360 EGZ130169:EGZ130360 DXD130169:DXD130360 DNH130169:DNH130360 DDL130169:DDL130360 CTP130169:CTP130360 CJT130169:CJT130360 BZX130169:BZX130360 BQB130169:BQB130360 BGF130169:BGF130360 AWJ130169:AWJ130360 AMN130169:AMN130360 ACR130169:ACR130360 SV130169:SV130360 IZ130169:IZ130360 D130173:D130364 WVL64633:WVL64824 WLP64633:WLP64824 WBT64633:WBT64824 VRX64633:VRX64824 VIB64633:VIB64824 UYF64633:UYF64824 UOJ64633:UOJ64824 UEN64633:UEN64824 TUR64633:TUR64824 TKV64633:TKV64824 TAZ64633:TAZ64824 SRD64633:SRD64824 SHH64633:SHH64824 RXL64633:RXL64824 RNP64633:RNP64824 RDT64633:RDT64824 QTX64633:QTX64824 QKB64633:QKB64824 QAF64633:QAF64824 PQJ64633:PQJ64824 PGN64633:PGN64824 OWR64633:OWR64824 OMV64633:OMV64824 OCZ64633:OCZ64824 NTD64633:NTD64824 NJH64633:NJH64824 MZL64633:MZL64824 MPP64633:MPP64824 MFT64633:MFT64824 LVX64633:LVX64824 LMB64633:LMB64824 LCF64633:LCF64824 KSJ64633:KSJ64824 KIN64633:KIN64824 JYR64633:JYR64824 JOV64633:JOV64824 JEZ64633:JEZ64824 IVD64633:IVD64824 ILH64633:ILH64824 IBL64633:IBL64824 HRP64633:HRP64824 HHT64633:HHT64824 GXX64633:GXX64824 GOB64633:GOB64824 GEF64633:GEF64824 FUJ64633:FUJ64824 FKN64633:FKN64824 FAR64633:FAR64824 EQV64633:EQV64824 EGZ64633:EGZ64824 DXD64633:DXD64824 DNH64633:DNH64824 DDL64633:DDL64824 CTP64633:CTP64824 CJT64633:CJT64824 BZX64633:BZX64824 BQB64633:BQB64824 BGF64633:BGF64824 AWJ64633:AWJ64824 AMN64633:AMN64824 ACR64633:ACR64824 SV64633:SV64824 IZ64633:IZ64824 D64637:D64828 WVL983775:WVL983885 WLP983775:WLP983885 WBT983775:WBT983885 VRX983775:VRX983885 VIB983775:VIB983885 UYF983775:UYF983885 UOJ983775:UOJ983885 UEN983775:UEN983885 TUR983775:TUR983885 TKV983775:TKV983885 TAZ983775:TAZ983885 SRD983775:SRD983885 SHH983775:SHH983885 RXL983775:RXL983885 RNP983775:RNP983885 RDT983775:RDT983885 QTX983775:QTX983885 QKB983775:QKB983885 QAF983775:QAF983885 PQJ983775:PQJ983885 PGN983775:PGN983885 OWR983775:OWR983885 OMV983775:OMV983885 OCZ983775:OCZ983885 NTD983775:NTD983885 NJH983775:NJH983885 MZL983775:MZL983885 MPP983775:MPP983885 MFT983775:MFT983885 LVX983775:LVX983885 LMB983775:LMB983885 LCF983775:LCF983885 KSJ983775:KSJ983885 KIN983775:KIN983885 JYR983775:JYR983885 JOV983775:JOV983885 JEZ983775:JEZ983885 IVD983775:IVD983885 ILH983775:ILH983885 IBL983775:IBL983885 HRP983775:HRP983885 HHT983775:HHT983885 GXX983775:GXX983885 GOB983775:GOB983885 GEF983775:GEF983885 FUJ983775:FUJ983885 FKN983775:FKN983885 FAR983775:FAR983885 EQV983775:EQV983885 EGZ983775:EGZ983885 DXD983775:DXD983885 DNH983775:DNH983885 DDL983775:DDL983885 CTP983775:CTP983885 CJT983775:CJT983885 BZX983775:BZX983885 BQB983775:BQB983885 BGF983775:BGF983885 AWJ983775:AWJ983885 AMN983775:AMN983885 ACR983775:ACR983885 SV983775:SV983885 IZ983775:IZ983885 D983779:D983889 WVL918239:WVL918349 WLP918239:WLP918349 WBT918239:WBT918349 VRX918239:VRX918349 VIB918239:VIB918349 UYF918239:UYF918349 UOJ918239:UOJ918349 UEN918239:UEN918349 TUR918239:TUR918349 TKV918239:TKV918349 TAZ918239:TAZ918349 SRD918239:SRD918349 SHH918239:SHH918349 RXL918239:RXL918349 RNP918239:RNP918349 RDT918239:RDT918349 QTX918239:QTX918349 QKB918239:QKB918349 QAF918239:QAF918349 PQJ918239:PQJ918349 PGN918239:PGN918349 OWR918239:OWR918349 OMV918239:OMV918349 OCZ918239:OCZ918349 NTD918239:NTD918349 NJH918239:NJH918349 MZL918239:MZL918349 MPP918239:MPP918349 MFT918239:MFT918349 LVX918239:LVX918349 LMB918239:LMB918349 LCF918239:LCF918349 KSJ918239:KSJ918349 KIN918239:KIN918349 JYR918239:JYR918349 JOV918239:JOV918349 JEZ918239:JEZ918349 IVD918239:IVD918349 ILH918239:ILH918349 IBL918239:IBL918349 HRP918239:HRP918349 HHT918239:HHT918349 GXX918239:GXX918349 GOB918239:GOB918349 GEF918239:GEF918349 FUJ918239:FUJ918349 FKN918239:FKN918349 FAR918239:FAR918349 EQV918239:EQV918349 EGZ918239:EGZ918349 DXD918239:DXD918349 DNH918239:DNH918349 DDL918239:DDL918349 CTP918239:CTP918349 CJT918239:CJT918349 BZX918239:BZX918349 BQB918239:BQB918349 BGF918239:BGF918349 AWJ918239:AWJ918349 AMN918239:AMN918349 ACR918239:ACR918349 SV918239:SV918349 IZ918239:IZ918349 D918243:D918353 WVL852703:WVL852813 WLP852703:WLP852813 WBT852703:WBT852813 VRX852703:VRX852813 VIB852703:VIB852813 UYF852703:UYF852813 UOJ852703:UOJ852813 UEN852703:UEN852813 TUR852703:TUR852813 TKV852703:TKV852813 TAZ852703:TAZ852813 SRD852703:SRD852813 SHH852703:SHH852813 RXL852703:RXL852813 RNP852703:RNP852813 RDT852703:RDT852813 QTX852703:QTX852813 QKB852703:QKB852813 QAF852703:QAF852813 PQJ852703:PQJ852813 PGN852703:PGN852813 OWR852703:OWR852813 OMV852703:OMV852813 OCZ852703:OCZ852813 NTD852703:NTD852813 NJH852703:NJH852813 MZL852703:MZL852813 MPP852703:MPP852813 MFT852703:MFT852813 LVX852703:LVX852813 LMB852703:LMB852813 LCF852703:LCF852813 KSJ852703:KSJ852813 KIN852703:KIN852813 JYR852703:JYR852813 JOV852703:JOV852813 JEZ852703:JEZ852813 IVD852703:IVD852813 ILH852703:ILH852813 IBL852703:IBL852813 HRP852703:HRP852813 HHT852703:HHT852813 GXX852703:GXX852813 GOB852703:GOB852813 GEF852703:GEF852813 FUJ852703:FUJ852813 FKN852703:FKN852813 FAR852703:FAR852813 EQV852703:EQV852813 EGZ852703:EGZ852813 DXD852703:DXD852813 DNH852703:DNH852813 DDL852703:DDL852813 CTP852703:CTP852813 CJT852703:CJT852813 BZX852703:BZX852813 BQB852703:BQB852813 BGF852703:BGF852813 AWJ852703:AWJ852813 AMN852703:AMN852813 ACR852703:ACR852813 SV852703:SV852813 IZ852703:IZ852813 D852707:D852817 WVL787167:WVL787277 WLP787167:WLP787277 WBT787167:WBT787277 VRX787167:VRX787277 VIB787167:VIB787277 UYF787167:UYF787277 UOJ787167:UOJ787277 UEN787167:UEN787277 TUR787167:TUR787277 TKV787167:TKV787277 TAZ787167:TAZ787277 SRD787167:SRD787277 SHH787167:SHH787277 RXL787167:RXL787277 RNP787167:RNP787277 RDT787167:RDT787277 QTX787167:QTX787277 QKB787167:QKB787277 QAF787167:QAF787277 PQJ787167:PQJ787277 PGN787167:PGN787277 OWR787167:OWR787277 OMV787167:OMV787277 OCZ787167:OCZ787277 NTD787167:NTD787277 NJH787167:NJH787277 MZL787167:MZL787277 MPP787167:MPP787277 MFT787167:MFT787277 LVX787167:LVX787277 LMB787167:LMB787277 LCF787167:LCF787277 KSJ787167:KSJ787277 KIN787167:KIN787277 JYR787167:JYR787277 JOV787167:JOV787277 JEZ787167:JEZ787277 IVD787167:IVD787277 ILH787167:ILH787277 IBL787167:IBL787277 HRP787167:HRP787277 HHT787167:HHT787277 GXX787167:GXX787277 GOB787167:GOB787277 GEF787167:GEF787277 FUJ787167:FUJ787277 FKN787167:FKN787277 FAR787167:FAR787277 EQV787167:EQV787277 EGZ787167:EGZ787277 DXD787167:DXD787277 DNH787167:DNH787277 DDL787167:DDL787277 CTP787167:CTP787277 CJT787167:CJT787277 BZX787167:BZX787277 BQB787167:BQB787277 BGF787167:BGF787277 AWJ787167:AWJ787277 AMN787167:AMN787277 ACR787167:ACR787277 SV787167:SV787277 IZ787167:IZ787277 D787171:D787281 WVL721631:WVL721741 WLP721631:WLP721741 WBT721631:WBT721741 VRX721631:VRX721741 VIB721631:VIB721741 UYF721631:UYF721741 UOJ721631:UOJ721741 UEN721631:UEN721741 TUR721631:TUR721741 TKV721631:TKV721741 TAZ721631:TAZ721741 SRD721631:SRD721741 SHH721631:SHH721741 RXL721631:RXL721741 RNP721631:RNP721741 RDT721631:RDT721741 QTX721631:QTX721741 QKB721631:QKB721741 QAF721631:QAF721741 PQJ721631:PQJ721741 PGN721631:PGN721741 OWR721631:OWR721741 OMV721631:OMV721741 OCZ721631:OCZ721741 NTD721631:NTD721741 NJH721631:NJH721741 MZL721631:MZL721741 MPP721631:MPP721741 MFT721631:MFT721741 LVX721631:LVX721741 LMB721631:LMB721741 LCF721631:LCF721741 KSJ721631:KSJ721741 KIN721631:KIN721741 JYR721631:JYR721741 JOV721631:JOV721741 JEZ721631:JEZ721741 IVD721631:IVD721741 ILH721631:ILH721741 IBL721631:IBL721741 HRP721631:HRP721741 HHT721631:HHT721741 GXX721631:GXX721741 GOB721631:GOB721741 GEF721631:GEF721741 FUJ721631:FUJ721741 FKN721631:FKN721741 FAR721631:FAR721741 EQV721631:EQV721741 EGZ721631:EGZ721741 DXD721631:DXD721741 DNH721631:DNH721741 DDL721631:DDL721741 CTP721631:CTP721741 CJT721631:CJT721741 BZX721631:BZX721741 BQB721631:BQB721741 BGF721631:BGF721741 AWJ721631:AWJ721741 AMN721631:AMN721741 ACR721631:ACR721741 SV721631:SV721741 IZ721631:IZ721741 D721635:D721745 WVL656095:WVL656205 WLP656095:WLP656205 WBT656095:WBT656205 VRX656095:VRX656205 VIB656095:VIB656205 UYF656095:UYF656205 UOJ656095:UOJ656205 UEN656095:UEN656205 TUR656095:TUR656205 TKV656095:TKV656205 TAZ656095:TAZ656205 SRD656095:SRD656205 SHH656095:SHH656205 RXL656095:RXL656205 RNP656095:RNP656205 RDT656095:RDT656205 QTX656095:QTX656205 QKB656095:QKB656205 QAF656095:QAF656205 PQJ656095:PQJ656205 PGN656095:PGN656205 OWR656095:OWR656205 OMV656095:OMV656205 OCZ656095:OCZ656205 NTD656095:NTD656205 NJH656095:NJH656205 MZL656095:MZL656205 MPP656095:MPP656205 MFT656095:MFT656205 LVX656095:LVX656205 LMB656095:LMB656205 LCF656095:LCF656205 KSJ656095:KSJ656205 KIN656095:KIN656205 JYR656095:JYR656205 JOV656095:JOV656205 JEZ656095:JEZ656205 IVD656095:IVD656205 ILH656095:ILH656205 IBL656095:IBL656205 HRP656095:HRP656205 HHT656095:HHT656205 GXX656095:GXX656205 GOB656095:GOB656205 GEF656095:GEF656205 FUJ656095:FUJ656205 FKN656095:FKN656205 FAR656095:FAR656205 EQV656095:EQV656205 EGZ656095:EGZ656205 DXD656095:DXD656205 DNH656095:DNH656205 DDL656095:DDL656205 CTP656095:CTP656205 CJT656095:CJT656205 BZX656095:BZX656205 BQB656095:BQB656205 BGF656095:BGF656205 AWJ656095:AWJ656205 AMN656095:AMN656205 ACR656095:ACR656205 SV656095:SV656205 IZ656095:IZ656205 D656099:D656209 WVL590559:WVL590669 WLP590559:WLP590669 WBT590559:WBT590669 VRX590559:VRX590669 VIB590559:VIB590669 UYF590559:UYF590669 UOJ590559:UOJ590669 UEN590559:UEN590669 TUR590559:TUR590669 TKV590559:TKV590669 TAZ590559:TAZ590669 SRD590559:SRD590669 SHH590559:SHH590669 RXL590559:RXL590669 RNP590559:RNP590669 RDT590559:RDT590669 QTX590559:QTX590669 QKB590559:QKB590669 QAF590559:QAF590669 PQJ590559:PQJ590669 PGN590559:PGN590669 OWR590559:OWR590669 OMV590559:OMV590669 OCZ590559:OCZ590669 NTD590559:NTD590669 NJH590559:NJH590669 MZL590559:MZL590669 MPP590559:MPP590669 MFT590559:MFT590669 LVX590559:LVX590669 LMB590559:LMB590669 LCF590559:LCF590669 KSJ590559:KSJ590669 KIN590559:KIN590669 JYR590559:JYR590669 JOV590559:JOV590669 JEZ590559:JEZ590669 IVD590559:IVD590669 ILH590559:ILH590669 IBL590559:IBL590669 HRP590559:HRP590669 HHT590559:HHT590669 GXX590559:GXX590669 GOB590559:GOB590669 GEF590559:GEF590669 FUJ590559:FUJ590669 FKN590559:FKN590669 FAR590559:FAR590669 EQV590559:EQV590669 EGZ590559:EGZ590669 DXD590559:DXD590669 DNH590559:DNH590669 DDL590559:DDL590669 CTP590559:CTP590669 CJT590559:CJT590669 BZX590559:BZX590669 BQB590559:BQB590669 BGF590559:BGF590669 AWJ590559:AWJ590669 AMN590559:AMN590669 ACR590559:ACR590669 SV590559:SV590669 IZ590559:IZ590669 D590563:D590673 WVL525023:WVL525133 WLP525023:WLP525133 WBT525023:WBT525133 VRX525023:VRX525133 VIB525023:VIB525133 UYF525023:UYF525133 UOJ525023:UOJ525133 UEN525023:UEN525133 TUR525023:TUR525133 TKV525023:TKV525133 TAZ525023:TAZ525133 SRD525023:SRD525133 SHH525023:SHH525133 RXL525023:RXL525133 RNP525023:RNP525133 RDT525023:RDT525133 QTX525023:QTX525133 QKB525023:QKB525133 QAF525023:QAF525133 PQJ525023:PQJ525133 PGN525023:PGN525133 OWR525023:OWR525133 OMV525023:OMV525133 OCZ525023:OCZ525133 NTD525023:NTD525133 NJH525023:NJH525133 MZL525023:MZL525133 MPP525023:MPP525133 MFT525023:MFT525133 LVX525023:LVX525133 LMB525023:LMB525133 LCF525023:LCF525133 KSJ525023:KSJ525133 KIN525023:KIN525133 JYR525023:JYR525133 JOV525023:JOV525133 JEZ525023:JEZ525133 IVD525023:IVD525133 ILH525023:ILH525133 IBL525023:IBL525133 HRP525023:HRP525133 HHT525023:HHT525133 GXX525023:GXX525133 GOB525023:GOB525133 GEF525023:GEF525133 FUJ525023:FUJ525133 FKN525023:FKN525133 FAR525023:FAR525133 EQV525023:EQV525133 EGZ525023:EGZ525133 DXD525023:DXD525133 DNH525023:DNH525133 DDL525023:DDL525133 CTP525023:CTP525133 CJT525023:CJT525133 BZX525023:BZX525133 BQB525023:BQB525133 BGF525023:BGF525133 AWJ525023:AWJ525133 AMN525023:AMN525133 ACR525023:ACR525133 SV525023:SV525133 IZ525023:IZ525133 D525027:D525137 WVL459487:WVL459597 WLP459487:WLP459597 WBT459487:WBT459597 VRX459487:VRX459597 VIB459487:VIB459597 UYF459487:UYF459597 UOJ459487:UOJ459597 UEN459487:UEN459597 TUR459487:TUR459597 TKV459487:TKV459597 TAZ459487:TAZ459597 SRD459487:SRD459597 SHH459487:SHH459597 RXL459487:RXL459597 RNP459487:RNP459597 RDT459487:RDT459597 QTX459487:QTX459597 QKB459487:QKB459597 QAF459487:QAF459597 PQJ459487:PQJ459597 PGN459487:PGN459597 OWR459487:OWR459597 OMV459487:OMV459597 OCZ459487:OCZ459597 NTD459487:NTD459597 NJH459487:NJH459597 MZL459487:MZL459597 MPP459487:MPP459597 MFT459487:MFT459597 LVX459487:LVX459597 LMB459487:LMB459597 LCF459487:LCF459597 KSJ459487:KSJ459597 KIN459487:KIN459597 JYR459487:JYR459597 JOV459487:JOV459597 JEZ459487:JEZ459597 IVD459487:IVD459597 ILH459487:ILH459597 IBL459487:IBL459597 HRP459487:HRP459597 HHT459487:HHT459597 GXX459487:GXX459597 GOB459487:GOB459597 GEF459487:GEF459597 FUJ459487:FUJ459597 FKN459487:FKN459597 FAR459487:FAR459597 EQV459487:EQV459597 EGZ459487:EGZ459597 DXD459487:DXD459597 DNH459487:DNH459597 DDL459487:DDL459597 CTP459487:CTP459597 CJT459487:CJT459597 BZX459487:BZX459597 BQB459487:BQB459597 BGF459487:BGF459597 AWJ459487:AWJ459597 AMN459487:AMN459597 ACR459487:ACR459597 SV459487:SV459597 IZ459487:IZ459597 D459491:D459601 WVL393951:WVL394061 WLP393951:WLP394061 WBT393951:WBT394061 VRX393951:VRX394061 VIB393951:VIB394061 UYF393951:UYF394061 UOJ393951:UOJ394061 UEN393951:UEN394061 TUR393951:TUR394061 TKV393951:TKV394061 TAZ393951:TAZ394061 SRD393951:SRD394061 SHH393951:SHH394061 RXL393951:RXL394061 RNP393951:RNP394061 RDT393951:RDT394061 QTX393951:QTX394061 QKB393951:QKB394061 QAF393951:QAF394061 PQJ393951:PQJ394061 PGN393951:PGN394061 OWR393951:OWR394061 OMV393951:OMV394061 OCZ393951:OCZ394061 NTD393951:NTD394061 NJH393951:NJH394061 MZL393951:MZL394061 MPP393951:MPP394061 MFT393951:MFT394061 LVX393951:LVX394061 LMB393951:LMB394061 LCF393951:LCF394061 KSJ393951:KSJ394061 KIN393951:KIN394061 JYR393951:JYR394061 JOV393951:JOV394061 JEZ393951:JEZ394061 IVD393951:IVD394061 ILH393951:ILH394061 IBL393951:IBL394061 HRP393951:HRP394061 HHT393951:HHT394061 GXX393951:GXX394061 GOB393951:GOB394061 GEF393951:GEF394061 FUJ393951:FUJ394061 FKN393951:FKN394061 FAR393951:FAR394061 EQV393951:EQV394061 EGZ393951:EGZ394061 DXD393951:DXD394061 DNH393951:DNH394061 DDL393951:DDL394061 CTP393951:CTP394061 CJT393951:CJT394061 BZX393951:BZX394061 BQB393951:BQB394061 BGF393951:BGF394061 AWJ393951:AWJ394061 AMN393951:AMN394061 ACR393951:ACR394061 SV393951:SV394061 IZ393951:IZ394061 D393955:D394065 WVL328415:WVL328525 WLP328415:WLP328525 WBT328415:WBT328525 VRX328415:VRX328525 VIB328415:VIB328525 UYF328415:UYF328525 UOJ328415:UOJ328525 UEN328415:UEN328525 TUR328415:TUR328525 TKV328415:TKV328525 TAZ328415:TAZ328525 SRD328415:SRD328525 SHH328415:SHH328525 RXL328415:RXL328525 RNP328415:RNP328525 RDT328415:RDT328525 QTX328415:QTX328525 QKB328415:QKB328525 QAF328415:QAF328525 PQJ328415:PQJ328525 PGN328415:PGN328525 OWR328415:OWR328525 OMV328415:OMV328525 OCZ328415:OCZ328525 NTD328415:NTD328525 NJH328415:NJH328525 MZL328415:MZL328525 MPP328415:MPP328525 MFT328415:MFT328525 LVX328415:LVX328525 LMB328415:LMB328525 LCF328415:LCF328525 KSJ328415:KSJ328525 KIN328415:KIN328525 JYR328415:JYR328525 JOV328415:JOV328525 JEZ328415:JEZ328525 IVD328415:IVD328525 ILH328415:ILH328525 IBL328415:IBL328525 HRP328415:HRP328525 HHT328415:HHT328525 GXX328415:GXX328525 GOB328415:GOB328525 GEF328415:GEF328525 FUJ328415:FUJ328525 FKN328415:FKN328525 FAR328415:FAR328525 EQV328415:EQV328525 EGZ328415:EGZ328525 DXD328415:DXD328525 DNH328415:DNH328525 DDL328415:DDL328525 CTP328415:CTP328525 CJT328415:CJT328525 BZX328415:BZX328525 BQB328415:BQB328525 BGF328415:BGF328525 AWJ328415:AWJ328525 AMN328415:AMN328525 ACR328415:ACR328525 SV328415:SV328525 IZ328415:IZ328525 D328419:D328529 WVL262879:WVL262989 WLP262879:WLP262989 WBT262879:WBT262989 VRX262879:VRX262989 VIB262879:VIB262989 UYF262879:UYF262989 UOJ262879:UOJ262989 UEN262879:UEN262989 TUR262879:TUR262989 TKV262879:TKV262989 TAZ262879:TAZ262989 SRD262879:SRD262989 SHH262879:SHH262989 RXL262879:RXL262989 RNP262879:RNP262989 RDT262879:RDT262989 QTX262879:QTX262989 QKB262879:QKB262989 QAF262879:QAF262989 PQJ262879:PQJ262989 PGN262879:PGN262989 OWR262879:OWR262989 OMV262879:OMV262989 OCZ262879:OCZ262989 NTD262879:NTD262989 NJH262879:NJH262989 MZL262879:MZL262989 MPP262879:MPP262989 MFT262879:MFT262989 LVX262879:LVX262989 LMB262879:LMB262989 LCF262879:LCF262989 KSJ262879:KSJ262989 KIN262879:KIN262989 JYR262879:JYR262989 JOV262879:JOV262989 JEZ262879:JEZ262989 IVD262879:IVD262989 ILH262879:ILH262989 IBL262879:IBL262989 HRP262879:HRP262989 HHT262879:HHT262989 GXX262879:GXX262989 GOB262879:GOB262989 GEF262879:GEF262989 FUJ262879:FUJ262989 FKN262879:FKN262989 FAR262879:FAR262989 EQV262879:EQV262989 EGZ262879:EGZ262989 DXD262879:DXD262989 DNH262879:DNH262989 DDL262879:DDL262989 CTP262879:CTP262989 CJT262879:CJT262989 BZX262879:BZX262989 BQB262879:BQB262989 BGF262879:BGF262989 AWJ262879:AWJ262989 AMN262879:AMN262989 ACR262879:ACR262989 SV262879:SV262989 IZ262879:IZ262989 D262883:D262993 WVL197343:WVL197453 WLP197343:WLP197453 WBT197343:WBT197453 VRX197343:VRX197453 VIB197343:VIB197453 UYF197343:UYF197453 UOJ197343:UOJ197453 UEN197343:UEN197453 TUR197343:TUR197453 TKV197343:TKV197453 TAZ197343:TAZ197453 SRD197343:SRD197453 SHH197343:SHH197453 RXL197343:RXL197453 RNP197343:RNP197453 RDT197343:RDT197453 QTX197343:QTX197453 QKB197343:QKB197453 QAF197343:QAF197453 PQJ197343:PQJ197453 PGN197343:PGN197453 OWR197343:OWR197453 OMV197343:OMV197453 OCZ197343:OCZ197453 NTD197343:NTD197453 NJH197343:NJH197453 MZL197343:MZL197453 MPP197343:MPP197453 MFT197343:MFT197453 LVX197343:LVX197453 LMB197343:LMB197453 LCF197343:LCF197453 KSJ197343:KSJ197453 KIN197343:KIN197453 JYR197343:JYR197453 JOV197343:JOV197453 JEZ197343:JEZ197453 IVD197343:IVD197453 ILH197343:ILH197453 IBL197343:IBL197453 HRP197343:HRP197453 HHT197343:HHT197453 GXX197343:GXX197453 GOB197343:GOB197453 GEF197343:GEF197453 FUJ197343:FUJ197453 FKN197343:FKN197453 FAR197343:FAR197453 EQV197343:EQV197453 EGZ197343:EGZ197453 DXD197343:DXD197453 DNH197343:DNH197453 DDL197343:DDL197453 CTP197343:CTP197453 CJT197343:CJT197453 BZX197343:BZX197453 BQB197343:BQB197453 BGF197343:BGF197453 AWJ197343:AWJ197453 AMN197343:AMN197453 ACR197343:ACR197453 SV197343:SV197453 IZ197343:IZ197453 D197347:D197457 WVL131807:WVL131917 WLP131807:WLP131917 WBT131807:WBT131917 VRX131807:VRX131917 VIB131807:VIB131917 UYF131807:UYF131917 UOJ131807:UOJ131917 UEN131807:UEN131917 TUR131807:TUR131917 TKV131807:TKV131917 TAZ131807:TAZ131917 SRD131807:SRD131917 SHH131807:SHH131917 RXL131807:RXL131917 RNP131807:RNP131917 RDT131807:RDT131917 QTX131807:QTX131917 QKB131807:QKB131917 QAF131807:QAF131917 PQJ131807:PQJ131917 PGN131807:PGN131917 OWR131807:OWR131917 OMV131807:OMV131917 OCZ131807:OCZ131917 NTD131807:NTD131917 NJH131807:NJH131917 MZL131807:MZL131917 MPP131807:MPP131917 MFT131807:MFT131917 LVX131807:LVX131917 LMB131807:LMB131917 LCF131807:LCF131917 KSJ131807:KSJ131917 KIN131807:KIN131917 JYR131807:JYR131917 JOV131807:JOV131917 JEZ131807:JEZ131917 IVD131807:IVD131917 ILH131807:ILH131917 IBL131807:IBL131917 HRP131807:HRP131917 HHT131807:HHT131917 GXX131807:GXX131917 GOB131807:GOB131917 GEF131807:GEF131917 FUJ131807:FUJ131917 FKN131807:FKN131917 FAR131807:FAR131917 EQV131807:EQV131917 EGZ131807:EGZ131917 DXD131807:DXD131917 DNH131807:DNH131917 DDL131807:DDL131917 CTP131807:CTP131917 CJT131807:CJT131917 BZX131807:BZX131917 BQB131807:BQB131917 BGF131807:BGF131917 AWJ131807:AWJ131917 AMN131807:AMN131917 ACR131807:ACR131917 SV131807:SV131917 IZ131807:IZ131917 D131811:D131921 WVL66271:WVL66381 WLP66271:WLP66381 WBT66271:WBT66381 VRX66271:VRX66381 VIB66271:VIB66381 UYF66271:UYF66381 UOJ66271:UOJ66381 UEN66271:UEN66381 TUR66271:TUR66381 TKV66271:TKV66381 TAZ66271:TAZ66381 SRD66271:SRD66381 SHH66271:SHH66381 RXL66271:RXL66381 RNP66271:RNP66381 RDT66271:RDT66381 QTX66271:QTX66381 QKB66271:QKB66381 QAF66271:QAF66381 PQJ66271:PQJ66381 PGN66271:PGN66381 OWR66271:OWR66381 OMV66271:OMV66381 OCZ66271:OCZ66381 NTD66271:NTD66381 NJH66271:NJH66381 MZL66271:MZL66381 MPP66271:MPP66381 MFT66271:MFT66381 LVX66271:LVX66381 LMB66271:LMB66381 LCF66271:LCF66381 KSJ66271:KSJ66381 KIN66271:KIN66381 JYR66271:JYR66381 JOV66271:JOV66381 JEZ66271:JEZ66381 IVD66271:IVD66381 ILH66271:ILH66381 IBL66271:IBL66381 HRP66271:HRP66381 HHT66271:HHT66381 GXX66271:GXX66381 GOB66271:GOB66381 GEF66271:GEF66381 FUJ66271:FUJ66381 FKN66271:FKN66381 FAR66271:FAR66381 EQV66271:EQV66381 EGZ66271:EGZ66381 DXD66271:DXD66381 DNH66271:DNH66381 DDL66271:DDL66381 CTP66271:CTP66381 CJT66271:CJT66381 BZX66271:BZX66381 BQB66271:BQB66381 BGF66271:BGF66381 AWJ66271:AWJ66381 AMN66271:AMN66381 ACR66271:ACR66381 SV66271:SV66381 IZ66271:IZ66381 D66275:D66385 WVL983758:WVL983769 WLP983758:WLP983769 WBT983758:WBT983769 VRX983758:VRX983769 VIB983758:VIB983769 UYF983758:UYF983769 UOJ983758:UOJ983769 UEN983758:UEN983769 TUR983758:TUR983769 TKV983758:TKV983769 TAZ983758:TAZ983769 SRD983758:SRD983769 SHH983758:SHH983769 RXL983758:RXL983769 RNP983758:RNP983769 RDT983758:RDT983769 QTX983758:QTX983769 QKB983758:QKB983769 QAF983758:QAF983769 PQJ983758:PQJ983769 PGN983758:PGN983769 OWR983758:OWR983769 OMV983758:OMV983769 OCZ983758:OCZ983769 NTD983758:NTD983769 NJH983758:NJH983769 MZL983758:MZL983769 MPP983758:MPP983769 MFT983758:MFT983769 LVX983758:LVX983769 LMB983758:LMB983769 LCF983758:LCF983769 KSJ983758:KSJ983769 KIN983758:KIN983769 JYR983758:JYR983769 JOV983758:JOV983769 JEZ983758:JEZ983769 IVD983758:IVD983769 ILH983758:ILH983769 IBL983758:IBL983769 HRP983758:HRP983769 HHT983758:HHT983769 GXX983758:GXX983769 GOB983758:GOB983769 GEF983758:GEF983769 FUJ983758:FUJ983769 FKN983758:FKN983769 FAR983758:FAR983769 EQV983758:EQV983769 EGZ983758:EGZ983769 DXD983758:DXD983769 DNH983758:DNH983769 DDL983758:DDL983769 CTP983758:CTP983769 CJT983758:CJT983769 BZX983758:BZX983769 BQB983758:BQB983769 BGF983758:BGF983769 AWJ983758:AWJ983769 AMN983758:AMN983769 ACR983758:ACR983769 SV983758:SV983769 IZ983758:IZ983769 D983762:D983773 WVL918222:WVL918233 WLP918222:WLP918233 WBT918222:WBT918233 VRX918222:VRX918233 VIB918222:VIB918233 UYF918222:UYF918233 UOJ918222:UOJ918233 UEN918222:UEN918233 TUR918222:TUR918233 TKV918222:TKV918233 TAZ918222:TAZ918233 SRD918222:SRD918233 SHH918222:SHH918233 RXL918222:RXL918233 RNP918222:RNP918233 RDT918222:RDT918233 QTX918222:QTX918233 QKB918222:QKB918233 QAF918222:QAF918233 PQJ918222:PQJ918233 PGN918222:PGN918233 OWR918222:OWR918233 OMV918222:OMV918233 OCZ918222:OCZ918233 NTD918222:NTD918233 NJH918222:NJH918233 MZL918222:MZL918233 MPP918222:MPP918233 MFT918222:MFT918233 LVX918222:LVX918233 LMB918222:LMB918233 LCF918222:LCF918233 KSJ918222:KSJ918233 KIN918222:KIN918233 JYR918222:JYR918233 JOV918222:JOV918233 JEZ918222:JEZ918233 IVD918222:IVD918233 ILH918222:ILH918233 IBL918222:IBL918233 HRP918222:HRP918233 HHT918222:HHT918233 GXX918222:GXX918233 GOB918222:GOB918233 GEF918222:GEF918233 FUJ918222:FUJ918233 FKN918222:FKN918233 FAR918222:FAR918233 EQV918222:EQV918233 EGZ918222:EGZ918233 DXD918222:DXD918233 DNH918222:DNH918233 DDL918222:DDL918233 CTP918222:CTP918233 CJT918222:CJT918233 BZX918222:BZX918233 BQB918222:BQB918233 BGF918222:BGF918233 AWJ918222:AWJ918233 AMN918222:AMN918233 ACR918222:ACR918233 SV918222:SV918233 IZ918222:IZ918233 D918226:D918237 WVL852686:WVL852697 WLP852686:WLP852697 WBT852686:WBT852697 VRX852686:VRX852697 VIB852686:VIB852697 UYF852686:UYF852697 UOJ852686:UOJ852697 UEN852686:UEN852697 TUR852686:TUR852697 TKV852686:TKV852697 TAZ852686:TAZ852697 SRD852686:SRD852697 SHH852686:SHH852697 RXL852686:RXL852697 RNP852686:RNP852697 RDT852686:RDT852697 QTX852686:QTX852697 QKB852686:QKB852697 QAF852686:QAF852697 PQJ852686:PQJ852697 PGN852686:PGN852697 OWR852686:OWR852697 OMV852686:OMV852697 OCZ852686:OCZ852697 NTD852686:NTD852697 NJH852686:NJH852697 MZL852686:MZL852697 MPP852686:MPP852697 MFT852686:MFT852697 LVX852686:LVX852697 LMB852686:LMB852697 LCF852686:LCF852697 KSJ852686:KSJ852697 KIN852686:KIN852697 JYR852686:JYR852697 JOV852686:JOV852697 JEZ852686:JEZ852697 IVD852686:IVD852697 ILH852686:ILH852697 IBL852686:IBL852697 HRP852686:HRP852697 HHT852686:HHT852697 GXX852686:GXX852697 GOB852686:GOB852697 GEF852686:GEF852697 FUJ852686:FUJ852697 FKN852686:FKN852697 FAR852686:FAR852697 EQV852686:EQV852697 EGZ852686:EGZ852697 DXD852686:DXD852697 DNH852686:DNH852697 DDL852686:DDL852697 CTP852686:CTP852697 CJT852686:CJT852697 BZX852686:BZX852697 BQB852686:BQB852697 BGF852686:BGF852697 AWJ852686:AWJ852697 AMN852686:AMN852697 ACR852686:ACR852697 SV852686:SV852697 IZ852686:IZ852697 D852690:D852701 WVL787150:WVL787161 WLP787150:WLP787161 WBT787150:WBT787161 VRX787150:VRX787161 VIB787150:VIB787161 UYF787150:UYF787161 UOJ787150:UOJ787161 UEN787150:UEN787161 TUR787150:TUR787161 TKV787150:TKV787161 TAZ787150:TAZ787161 SRD787150:SRD787161 SHH787150:SHH787161 RXL787150:RXL787161 RNP787150:RNP787161 RDT787150:RDT787161 QTX787150:QTX787161 QKB787150:QKB787161 QAF787150:QAF787161 PQJ787150:PQJ787161 PGN787150:PGN787161 OWR787150:OWR787161 OMV787150:OMV787161 OCZ787150:OCZ787161 NTD787150:NTD787161 NJH787150:NJH787161 MZL787150:MZL787161 MPP787150:MPP787161 MFT787150:MFT787161 LVX787150:LVX787161 LMB787150:LMB787161 LCF787150:LCF787161 KSJ787150:KSJ787161 KIN787150:KIN787161 JYR787150:JYR787161 JOV787150:JOV787161 JEZ787150:JEZ787161 IVD787150:IVD787161 ILH787150:ILH787161 IBL787150:IBL787161 HRP787150:HRP787161 HHT787150:HHT787161 GXX787150:GXX787161 GOB787150:GOB787161 GEF787150:GEF787161 FUJ787150:FUJ787161 FKN787150:FKN787161 FAR787150:FAR787161 EQV787150:EQV787161 EGZ787150:EGZ787161 DXD787150:DXD787161 DNH787150:DNH787161 DDL787150:DDL787161 CTP787150:CTP787161 CJT787150:CJT787161 BZX787150:BZX787161 BQB787150:BQB787161 BGF787150:BGF787161 AWJ787150:AWJ787161 AMN787150:AMN787161 ACR787150:ACR787161 SV787150:SV787161 IZ787150:IZ787161 D787154:D787165 WVL721614:WVL721625 WLP721614:WLP721625 WBT721614:WBT721625 VRX721614:VRX721625 VIB721614:VIB721625 UYF721614:UYF721625 UOJ721614:UOJ721625 UEN721614:UEN721625 TUR721614:TUR721625 TKV721614:TKV721625 TAZ721614:TAZ721625 SRD721614:SRD721625 SHH721614:SHH721625 RXL721614:RXL721625 RNP721614:RNP721625 RDT721614:RDT721625 QTX721614:QTX721625 QKB721614:QKB721625 QAF721614:QAF721625 PQJ721614:PQJ721625 PGN721614:PGN721625 OWR721614:OWR721625 OMV721614:OMV721625 OCZ721614:OCZ721625 NTD721614:NTD721625 NJH721614:NJH721625 MZL721614:MZL721625 MPP721614:MPP721625 MFT721614:MFT721625 LVX721614:LVX721625 LMB721614:LMB721625 LCF721614:LCF721625 KSJ721614:KSJ721625 KIN721614:KIN721625 JYR721614:JYR721625 JOV721614:JOV721625 JEZ721614:JEZ721625 IVD721614:IVD721625 ILH721614:ILH721625 IBL721614:IBL721625 HRP721614:HRP721625 HHT721614:HHT721625 GXX721614:GXX721625 GOB721614:GOB721625 GEF721614:GEF721625 FUJ721614:FUJ721625 FKN721614:FKN721625 FAR721614:FAR721625 EQV721614:EQV721625 EGZ721614:EGZ721625 DXD721614:DXD721625 DNH721614:DNH721625 DDL721614:DDL721625 CTP721614:CTP721625 CJT721614:CJT721625 BZX721614:BZX721625 BQB721614:BQB721625 BGF721614:BGF721625 AWJ721614:AWJ721625 AMN721614:AMN721625 ACR721614:ACR721625 SV721614:SV721625 IZ721614:IZ721625 D721618:D721629 WVL656078:WVL656089 WLP656078:WLP656089 WBT656078:WBT656089 VRX656078:VRX656089 VIB656078:VIB656089 UYF656078:UYF656089 UOJ656078:UOJ656089 UEN656078:UEN656089 TUR656078:TUR656089 TKV656078:TKV656089 TAZ656078:TAZ656089 SRD656078:SRD656089 SHH656078:SHH656089 RXL656078:RXL656089 RNP656078:RNP656089 RDT656078:RDT656089 QTX656078:QTX656089 QKB656078:QKB656089 QAF656078:QAF656089 PQJ656078:PQJ656089 PGN656078:PGN656089 OWR656078:OWR656089 OMV656078:OMV656089 OCZ656078:OCZ656089 NTD656078:NTD656089 NJH656078:NJH656089 MZL656078:MZL656089 MPP656078:MPP656089 MFT656078:MFT656089 LVX656078:LVX656089 LMB656078:LMB656089 LCF656078:LCF656089 KSJ656078:KSJ656089 KIN656078:KIN656089 JYR656078:JYR656089 JOV656078:JOV656089 JEZ656078:JEZ656089 IVD656078:IVD656089 ILH656078:ILH656089 IBL656078:IBL656089 HRP656078:HRP656089 HHT656078:HHT656089 GXX656078:GXX656089 GOB656078:GOB656089 GEF656078:GEF656089 FUJ656078:FUJ656089 FKN656078:FKN656089 FAR656078:FAR656089 EQV656078:EQV656089 EGZ656078:EGZ656089 DXD656078:DXD656089 DNH656078:DNH656089 DDL656078:DDL656089 CTP656078:CTP656089 CJT656078:CJT656089 BZX656078:BZX656089 BQB656078:BQB656089 BGF656078:BGF656089 AWJ656078:AWJ656089 AMN656078:AMN656089 ACR656078:ACR656089 SV656078:SV656089 IZ656078:IZ656089 D656082:D656093 WVL590542:WVL590553 WLP590542:WLP590553 WBT590542:WBT590553 VRX590542:VRX590553 VIB590542:VIB590553 UYF590542:UYF590553 UOJ590542:UOJ590553 UEN590542:UEN590553 TUR590542:TUR590553 TKV590542:TKV590553 TAZ590542:TAZ590553 SRD590542:SRD590553 SHH590542:SHH590553 RXL590542:RXL590553 RNP590542:RNP590553 RDT590542:RDT590553 QTX590542:QTX590553 QKB590542:QKB590553 QAF590542:QAF590553 PQJ590542:PQJ590553 PGN590542:PGN590553 OWR590542:OWR590553 OMV590542:OMV590553 OCZ590542:OCZ590553 NTD590542:NTD590553 NJH590542:NJH590553 MZL590542:MZL590553 MPP590542:MPP590553 MFT590542:MFT590553 LVX590542:LVX590553 LMB590542:LMB590553 LCF590542:LCF590553 KSJ590542:KSJ590553 KIN590542:KIN590553 JYR590542:JYR590553 JOV590542:JOV590553 JEZ590542:JEZ590553 IVD590542:IVD590553 ILH590542:ILH590553 IBL590542:IBL590553 HRP590542:HRP590553 HHT590542:HHT590553 GXX590542:GXX590553 GOB590542:GOB590553 GEF590542:GEF590553 FUJ590542:FUJ590553 FKN590542:FKN590553 FAR590542:FAR590553 EQV590542:EQV590553 EGZ590542:EGZ590553 DXD590542:DXD590553 DNH590542:DNH590553 DDL590542:DDL590553 CTP590542:CTP590553 CJT590542:CJT590553 BZX590542:BZX590553 BQB590542:BQB590553 BGF590542:BGF590553 AWJ590542:AWJ590553 AMN590542:AMN590553 ACR590542:ACR590553 SV590542:SV590553 IZ590542:IZ590553 D590546:D590557 WVL525006:WVL525017 WLP525006:WLP525017 WBT525006:WBT525017 VRX525006:VRX525017 VIB525006:VIB525017 UYF525006:UYF525017 UOJ525006:UOJ525017 UEN525006:UEN525017 TUR525006:TUR525017 TKV525006:TKV525017 TAZ525006:TAZ525017 SRD525006:SRD525017 SHH525006:SHH525017 RXL525006:RXL525017 RNP525006:RNP525017 RDT525006:RDT525017 QTX525006:QTX525017 QKB525006:QKB525017 QAF525006:QAF525017 PQJ525006:PQJ525017 PGN525006:PGN525017 OWR525006:OWR525017 OMV525006:OMV525017 OCZ525006:OCZ525017 NTD525006:NTD525017 NJH525006:NJH525017 MZL525006:MZL525017 MPP525006:MPP525017 MFT525006:MFT525017 LVX525006:LVX525017 LMB525006:LMB525017 LCF525006:LCF525017 KSJ525006:KSJ525017 KIN525006:KIN525017 JYR525006:JYR525017 JOV525006:JOV525017 JEZ525006:JEZ525017 IVD525006:IVD525017 ILH525006:ILH525017 IBL525006:IBL525017 HRP525006:HRP525017 HHT525006:HHT525017 GXX525006:GXX525017 GOB525006:GOB525017 GEF525006:GEF525017 FUJ525006:FUJ525017 FKN525006:FKN525017 FAR525006:FAR525017 EQV525006:EQV525017 EGZ525006:EGZ525017 DXD525006:DXD525017 DNH525006:DNH525017 DDL525006:DDL525017 CTP525006:CTP525017 CJT525006:CJT525017 BZX525006:BZX525017 BQB525006:BQB525017 BGF525006:BGF525017 AWJ525006:AWJ525017 AMN525006:AMN525017 ACR525006:ACR525017 SV525006:SV525017 IZ525006:IZ525017 D525010:D525021 WVL459470:WVL459481 WLP459470:WLP459481 WBT459470:WBT459481 VRX459470:VRX459481 VIB459470:VIB459481 UYF459470:UYF459481 UOJ459470:UOJ459481 UEN459470:UEN459481 TUR459470:TUR459481 TKV459470:TKV459481 TAZ459470:TAZ459481 SRD459470:SRD459481 SHH459470:SHH459481 RXL459470:RXL459481 RNP459470:RNP459481 RDT459470:RDT459481 QTX459470:QTX459481 QKB459470:QKB459481 QAF459470:QAF459481 PQJ459470:PQJ459481 PGN459470:PGN459481 OWR459470:OWR459481 OMV459470:OMV459481 OCZ459470:OCZ459481 NTD459470:NTD459481 NJH459470:NJH459481 MZL459470:MZL459481 MPP459470:MPP459481 MFT459470:MFT459481 LVX459470:LVX459481 LMB459470:LMB459481 LCF459470:LCF459481 KSJ459470:KSJ459481 KIN459470:KIN459481 JYR459470:JYR459481 JOV459470:JOV459481 JEZ459470:JEZ459481 IVD459470:IVD459481 ILH459470:ILH459481 IBL459470:IBL459481 HRP459470:HRP459481 HHT459470:HHT459481 GXX459470:GXX459481 GOB459470:GOB459481 GEF459470:GEF459481 FUJ459470:FUJ459481 FKN459470:FKN459481 FAR459470:FAR459481 EQV459470:EQV459481 EGZ459470:EGZ459481 DXD459470:DXD459481 DNH459470:DNH459481 DDL459470:DDL459481 CTP459470:CTP459481 CJT459470:CJT459481 BZX459470:BZX459481 BQB459470:BQB459481 BGF459470:BGF459481 AWJ459470:AWJ459481 AMN459470:AMN459481 ACR459470:ACR459481 SV459470:SV459481 IZ459470:IZ459481 D459474:D459485 WVL393934:WVL393945 WLP393934:WLP393945 WBT393934:WBT393945 VRX393934:VRX393945 VIB393934:VIB393945 UYF393934:UYF393945 UOJ393934:UOJ393945 UEN393934:UEN393945 TUR393934:TUR393945 TKV393934:TKV393945 TAZ393934:TAZ393945 SRD393934:SRD393945 SHH393934:SHH393945 RXL393934:RXL393945 RNP393934:RNP393945 RDT393934:RDT393945 QTX393934:QTX393945 QKB393934:QKB393945 QAF393934:QAF393945 PQJ393934:PQJ393945 PGN393934:PGN393945 OWR393934:OWR393945 OMV393934:OMV393945 OCZ393934:OCZ393945 NTD393934:NTD393945 NJH393934:NJH393945 MZL393934:MZL393945 MPP393934:MPP393945 MFT393934:MFT393945 LVX393934:LVX393945 LMB393934:LMB393945 LCF393934:LCF393945 KSJ393934:KSJ393945 KIN393934:KIN393945 JYR393934:JYR393945 JOV393934:JOV393945 JEZ393934:JEZ393945 IVD393934:IVD393945 ILH393934:ILH393945 IBL393934:IBL393945 HRP393934:HRP393945 HHT393934:HHT393945 GXX393934:GXX393945 GOB393934:GOB393945 GEF393934:GEF393945 FUJ393934:FUJ393945 FKN393934:FKN393945 FAR393934:FAR393945 EQV393934:EQV393945 EGZ393934:EGZ393945 DXD393934:DXD393945 DNH393934:DNH393945 DDL393934:DDL393945 CTP393934:CTP393945 CJT393934:CJT393945 BZX393934:BZX393945 BQB393934:BQB393945 BGF393934:BGF393945 AWJ393934:AWJ393945 AMN393934:AMN393945 ACR393934:ACR393945 SV393934:SV393945 IZ393934:IZ393945 D393938:D393949 WVL328398:WVL328409 WLP328398:WLP328409 WBT328398:WBT328409 VRX328398:VRX328409 VIB328398:VIB328409 UYF328398:UYF328409 UOJ328398:UOJ328409 UEN328398:UEN328409 TUR328398:TUR328409 TKV328398:TKV328409 TAZ328398:TAZ328409 SRD328398:SRD328409 SHH328398:SHH328409 RXL328398:RXL328409 RNP328398:RNP328409 RDT328398:RDT328409 QTX328398:QTX328409 QKB328398:QKB328409 QAF328398:QAF328409 PQJ328398:PQJ328409 PGN328398:PGN328409 OWR328398:OWR328409 OMV328398:OMV328409 OCZ328398:OCZ328409 NTD328398:NTD328409 NJH328398:NJH328409 MZL328398:MZL328409 MPP328398:MPP328409 MFT328398:MFT328409 LVX328398:LVX328409 LMB328398:LMB328409 LCF328398:LCF328409 KSJ328398:KSJ328409 KIN328398:KIN328409 JYR328398:JYR328409 JOV328398:JOV328409 JEZ328398:JEZ328409 IVD328398:IVD328409 ILH328398:ILH328409 IBL328398:IBL328409 HRP328398:HRP328409 HHT328398:HHT328409 GXX328398:GXX328409 GOB328398:GOB328409 GEF328398:GEF328409 FUJ328398:FUJ328409 FKN328398:FKN328409 FAR328398:FAR328409 EQV328398:EQV328409 EGZ328398:EGZ328409 DXD328398:DXD328409 DNH328398:DNH328409 DDL328398:DDL328409 CTP328398:CTP328409 CJT328398:CJT328409 BZX328398:BZX328409 BQB328398:BQB328409 BGF328398:BGF328409 AWJ328398:AWJ328409 AMN328398:AMN328409 ACR328398:ACR328409 SV328398:SV328409 IZ328398:IZ328409 D328402:D328413 WVL262862:WVL262873 WLP262862:WLP262873 WBT262862:WBT262873 VRX262862:VRX262873 VIB262862:VIB262873 UYF262862:UYF262873 UOJ262862:UOJ262873 UEN262862:UEN262873 TUR262862:TUR262873 TKV262862:TKV262873 TAZ262862:TAZ262873 SRD262862:SRD262873 SHH262862:SHH262873 RXL262862:RXL262873 RNP262862:RNP262873 RDT262862:RDT262873 QTX262862:QTX262873 QKB262862:QKB262873 QAF262862:QAF262873 PQJ262862:PQJ262873 PGN262862:PGN262873 OWR262862:OWR262873 OMV262862:OMV262873 OCZ262862:OCZ262873 NTD262862:NTD262873 NJH262862:NJH262873 MZL262862:MZL262873 MPP262862:MPP262873 MFT262862:MFT262873 LVX262862:LVX262873 LMB262862:LMB262873 LCF262862:LCF262873 KSJ262862:KSJ262873 KIN262862:KIN262873 JYR262862:JYR262873 JOV262862:JOV262873 JEZ262862:JEZ262873 IVD262862:IVD262873 ILH262862:ILH262873 IBL262862:IBL262873 HRP262862:HRP262873 HHT262862:HHT262873 GXX262862:GXX262873 GOB262862:GOB262873 GEF262862:GEF262873 FUJ262862:FUJ262873 FKN262862:FKN262873 FAR262862:FAR262873 EQV262862:EQV262873 EGZ262862:EGZ262873 DXD262862:DXD262873 DNH262862:DNH262873 DDL262862:DDL262873 CTP262862:CTP262873 CJT262862:CJT262873 BZX262862:BZX262873 BQB262862:BQB262873 BGF262862:BGF262873 AWJ262862:AWJ262873 AMN262862:AMN262873 ACR262862:ACR262873 SV262862:SV262873 IZ262862:IZ262873 D262866:D262877 WVL197326:WVL197337 WLP197326:WLP197337 WBT197326:WBT197337 VRX197326:VRX197337 VIB197326:VIB197337 UYF197326:UYF197337 UOJ197326:UOJ197337 UEN197326:UEN197337 TUR197326:TUR197337 TKV197326:TKV197337 TAZ197326:TAZ197337 SRD197326:SRD197337 SHH197326:SHH197337 RXL197326:RXL197337 RNP197326:RNP197337 RDT197326:RDT197337 QTX197326:QTX197337 QKB197326:QKB197337 QAF197326:QAF197337 PQJ197326:PQJ197337 PGN197326:PGN197337 OWR197326:OWR197337 OMV197326:OMV197337 OCZ197326:OCZ197337 NTD197326:NTD197337 NJH197326:NJH197337 MZL197326:MZL197337 MPP197326:MPP197337 MFT197326:MFT197337 LVX197326:LVX197337 LMB197326:LMB197337 LCF197326:LCF197337 KSJ197326:KSJ197337 KIN197326:KIN197337 JYR197326:JYR197337 JOV197326:JOV197337 JEZ197326:JEZ197337 IVD197326:IVD197337 ILH197326:ILH197337 IBL197326:IBL197337 HRP197326:HRP197337 HHT197326:HHT197337 GXX197326:GXX197337 GOB197326:GOB197337 GEF197326:GEF197337 FUJ197326:FUJ197337 FKN197326:FKN197337 FAR197326:FAR197337 EQV197326:EQV197337 EGZ197326:EGZ197337 DXD197326:DXD197337 DNH197326:DNH197337 DDL197326:DDL197337 CTP197326:CTP197337 CJT197326:CJT197337 BZX197326:BZX197337 BQB197326:BQB197337 BGF197326:BGF197337 AWJ197326:AWJ197337 AMN197326:AMN197337 ACR197326:ACR197337 SV197326:SV197337 IZ197326:IZ197337 D197330:D197341 WVL131790:WVL131801 WLP131790:WLP131801 WBT131790:WBT131801 VRX131790:VRX131801 VIB131790:VIB131801 UYF131790:UYF131801 UOJ131790:UOJ131801 UEN131790:UEN131801 TUR131790:TUR131801 TKV131790:TKV131801 TAZ131790:TAZ131801 SRD131790:SRD131801 SHH131790:SHH131801 RXL131790:RXL131801 RNP131790:RNP131801 RDT131790:RDT131801 QTX131790:QTX131801 QKB131790:QKB131801 QAF131790:QAF131801 PQJ131790:PQJ131801 PGN131790:PGN131801 OWR131790:OWR131801 OMV131790:OMV131801 OCZ131790:OCZ131801 NTD131790:NTD131801 NJH131790:NJH131801 MZL131790:MZL131801 MPP131790:MPP131801 MFT131790:MFT131801 LVX131790:LVX131801 LMB131790:LMB131801 LCF131790:LCF131801 KSJ131790:KSJ131801 KIN131790:KIN131801 JYR131790:JYR131801 JOV131790:JOV131801 JEZ131790:JEZ131801 IVD131790:IVD131801 ILH131790:ILH131801 IBL131790:IBL131801 HRP131790:HRP131801 HHT131790:HHT131801 GXX131790:GXX131801 GOB131790:GOB131801 GEF131790:GEF131801 FUJ131790:FUJ131801 FKN131790:FKN131801 FAR131790:FAR131801 EQV131790:EQV131801 EGZ131790:EGZ131801 DXD131790:DXD131801 DNH131790:DNH131801 DDL131790:DDL131801 CTP131790:CTP131801 CJT131790:CJT131801 BZX131790:BZX131801 BQB131790:BQB131801 BGF131790:BGF131801 AWJ131790:AWJ131801 AMN131790:AMN131801 ACR131790:ACR131801 SV131790:SV131801 IZ131790:IZ131801 D131794:D131805 WVL66254:WVL66265 WLP66254:WLP66265 WBT66254:WBT66265 VRX66254:VRX66265 VIB66254:VIB66265 UYF66254:UYF66265 UOJ66254:UOJ66265 UEN66254:UEN66265 TUR66254:TUR66265 TKV66254:TKV66265 TAZ66254:TAZ66265 SRD66254:SRD66265 SHH66254:SHH66265 RXL66254:RXL66265 RNP66254:RNP66265 RDT66254:RDT66265 QTX66254:QTX66265 QKB66254:QKB66265 QAF66254:QAF66265 PQJ66254:PQJ66265 PGN66254:PGN66265 OWR66254:OWR66265 OMV66254:OMV66265 OCZ66254:OCZ66265 NTD66254:NTD66265 NJH66254:NJH66265 MZL66254:MZL66265 MPP66254:MPP66265 MFT66254:MFT66265 LVX66254:LVX66265 LMB66254:LMB66265 LCF66254:LCF66265 KSJ66254:KSJ66265 KIN66254:KIN66265 JYR66254:JYR66265 JOV66254:JOV66265 JEZ66254:JEZ66265 IVD66254:IVD66265 ILH66254:ILH66265 IBL66254:IBL66265 HRP66254:HRP66265 HHT66254:HHT66265 GXX66254:GXX66265 GOB66254:GOB66265 GEF66254:GEF66265 FUJ66254:FUJ66265 FKN66254:FKN66265 FAR66254:FAR66265 EQV66254:EQV66265 EGZ66254:EGZ66265 DXD66254:DXD66265 DNH66254:DNH66265 DDL66254:DDL66265 CTP66254:CTP66265 CJT66254:CJT66265 BZX66254:BZX66265 BQB66254:BQB66265 BGF66254:BGF66265 AWJ66254:AWJ66265 AMN66254:AMN66265 ACR66254:ACR66265 SV66254:SV66265 IZ66254:IZ66265 D66258:D66269 IZ849 WVL849 WLP849 WBT849 VRX849 VIB849 UYF849 UOJ849 UEN849 TUR849 TKV849 TAZ849 SRD849 SHH849 RXL849 RNP849 RDT849 QTX849 QKB849 QAF849 PQJ849 PGN849 OWR849 OMV849 OCZ849 NTD849 NJH849 MZL849 MPP849 MFT849 LVX849 LMB849 LCF849 KSJ849 KIN849 JYR849 JOV849 JEZ849 IVD849 ILH849 IBL849 HRP849 HHT849 GXX849 GOB849 GEF849 FUJ849 FKN849 FAR849 EQV849 EGZ849 DXD849 DNH849 DDL849 CTP849 CJT849 BZX849 BQB849 BGF849 AWJ849 AMN849 ACR849 SV849 WVL983610:WVL983748 WLP983610:WLP983748 WBT983610:WBT983748 VRX983610:VRX983748 VIB983610:VIB983748 UYF983610:UYF983748 UOJ983610:UOJ983748 UEN983610:UEN983748 TUR983610:TUR983748 TKV983610:TKV983748 TAZ983610:TAZ983748 SRD983610:SRD983748 SHH983610:SHH983748 RXL983610:RXL983748 RNP983610:RNP983748 RDT983610:RDT983748 QTX983610:QTX983748 QKB983610:QKB983748 QAF983610:QAF983748 PQJ983610:PQJ983748 PGN983610:PGN983748 OWR983610:OWR983748 OMV983610:OMV983748 OCZ983610:OCZ983748 NTD983610:NTD983748 NJH983610:NJH983748 MZL983610:MZL983748 MPP983610:MPP983748 MFT983610:MFT983748 LVX983610:LVX983748 LMB983610:LMB983748 LCF983610:LCF983748 KSJ983610:KSJ983748 KIN983610:KIN983748 JYR983610:JYR983748 JOV983610:JOV983748 JEZ983610:JEZ983748 IVD983610:IVD983748 ILH983610:ILH983748 IBL983610:IBL983748 HRP983610:HRP983748 HHT983610:HHT983748 GXX983610:GXX983748 GOB983610:GOB983748 GEF983610:GEF983748 FUJ983610:FUJ983748 FKN983610:FKN983748 FAR983610:FAR983748 EQV983610:EQV983748 EGZ983610:EGZ983748 DXD983610:DXD983748 DNH983610:DNH983748 DDL983610:DDL983748 CTP983610:CTP983748 CJT983610:CJT983748 BZX983610:BZX983748 BQB983610:BQB983748 BGF983610:BGF983748 AWJ983610:AWJ983748 AMN983610:AMN983748 ACR983610:ACR983748 SV983610:SV983748 IZ983610:IZ983748 D983614:D983752 WVL918074:WVL918212 WLP918074:WLP918212 WBT918074:WBT918212 VRX918074:VRX918212 VIB918074:VIB918212 UYF918074:UYF918212 UOJ918074:UOJ918212 UEN918074:UEN918212 TUR918074:TUR918212 TKV918074:TKV918212 TAZ918074:TAZ918212 SRD918074:SRD918212 SHH918074:SHH918212 RXL918074:RXL918212 RNP918074:RNP918212 RDT918074:RDT918212 QTX918074:QTX918212 QKB918074:QKB918212 QAF918074:QAF918212 PQJ918074:PQJ918212 PGN918074:PGN918212 OWR918074:OWR918212 OMV918074:OMV918212 OCZ918074:OCZ918212 NTD918074:NTD918212 NJH918074:NJH918212 MZL918074:MZL918212 MPP918074:MPP918212 MFT918074:MFT918212 LVX918074:LVX918212 LMB918074:LMB918212 LCF918074:LCF918212 KSJ918074:KSJ918212 KIN918074:KIN918212 JYR918074:JYR918212 JOV918074:JOV918212 JEZ918074:JEZ918212 IVD918074:IVD918212 ILH918074:ILH918212 IBL918074:IBL918212 HRP918074:HRP918212 HHT918074:HHT918212 GXX918074:GXX918212 GOB918074:GOB918212 GEF918074:GEF918212 FUJ918074:FUJ918212 FKN918074:FKN918212 FAR918074:FAR918212 EQV918074:EQV918212 EGZ918074:EGZ918212 DXD918074:DXD918212 DNH918074:DNH918212 DDL918074:DDL918212 CTP918074:CTP918212 CJT918074:CJT918212 BZX918074:BZX918212 BQB918074:BQB918212 BGF918074:BGF918212 AWJ918074:AWJ918212 AMN918074:AMN918212 ACR918074:ACR918212 SV918074:SV918212 IZ918074:IZ918212 D918078:D918216 WVL852538:WVL852676 WLP852538:WLP852676 WBT852538:WBT852676 VRX852538:VRX852676 VIB852538:VIB852676 UYF852538:UYF852676 UOJ852538:UOJ852676 UEN852538:UEN852676 TUR852538:TUR852676 TKV852538:TKV852676 TAZ852538:TAZ852676 SRD852538:SRD852676 SHH852538:SHH852676 RXL852538:RXL852676 RNP852538:RNP852676 RDT852538:RDT852676 QTX852538:QTX852676 QKB852538:QKB852676 QAF852538:QAF852676 PQJ852538:PQJ852676 PGN852538:PGN852676 OWR852538:OWR852676 OMV852538:OMV852676 OCZ852538:OCZ852676 NTD852538:NTD852676 NJH852538:NJH852676 MZL852538:MZL852676 MPP852538:MPP852676 MFT852538:MFT852676 LVX852538:LVX852676 LMB852538:LMB852676 LCF852538:LCF852676 KSJ852538:KSJ852676 KIN852538:KIN852676 JYR852538:JYR852676 JOV852538:JOV852676 JEZ852538:JEZ852676 IVD852538:IVD852676 ILH852538:ILH852676 IBL852538:IBL852676 HRP852538:HRP852676 HHT852538:HHT852676 GXX852538:GXX852676 GOB852538:GOB852676 GEF852538:GEF852676 FUJ852538:FUJ852676 FKN852538:FKN852676 FAR852538:FAR852676 EQV852538:EQV852676 EGZ852538:EGZ852676 DXD852538:DXD852676 DNH852538:DNH852676 DDL852538:DDL852676 CTP852538:CTP852676 CJT852538:CJT852676 BZX852538:BZX852676 BQB852538:BQB852676 BGF852538:BGF852676 AWJ852538:AWJ852676 AMN852538:AMN852676 ACR852538:ACR852676 SV852538:SV852676 IZ852538:IZ852676 D852542:D852680 WVL787002:WVL787140 WLP787002:WLP787140 WBT787002:WBT787140 VRX787002:VRX787140 VIB787002:VIB787140 UYF787002:UYF787140 UOJ787002:UOJ787140 UEN787002:UEN787140 TUR787002:TUR787140 TKV787002:TKV787140 TAZ787002:TAZ787140 SRD787002:SRD787140 SHH787002:SHH787140 RXL787002:RXL787140 RNP787002:RNP787140 RDT787002:RDT787140 QTX787002:QTX787140 QKB787002:QKB787140 QAF787002:QAF787140 PQJ787002:PQJ787140 PGN787002:PGN787140 OWR787002:OWR787140 OMV787002:OMV787140 OCZ787002:OCZ787140 NTD787002:NTD787140 NJH787002:NJH787140 MZL787002:MZL787140 MPP787002:MPP787140 MFT787002:MFT787140 LVX787002:LVX787140 LMB787002:LMB787140 LCF787002:LCF787140 KSJ787002:KSJ787140 KIN787002:KIN787140 JYR787002:JYR787140 JOV787002:JOV787140 JEZ787002:JEZ787140 IVD787002:IVD787140 ILH787002:ILH787140 IBL787002:IBL787140 HRP787002:HRP787140 HHT787002:HHT787140 GXX787002:GXX787140 GOB787002:GOB787140 GEF787002:GEF787140 FUJ787002:FUJ787140 FKN787002:FKN787140 FAR787002:FAR787140 EQV787002:EQV787140 EGZ787002:EGZ787140 DXD787002:DXD787140 DNH787002:DNH787140 DDL787002:DDL787140 CTP787002:CTP787140 CJT787002:CJT787140 BZX787002:BZX787140 BQB787002:BQB787140 BGF787002:BGF787140 AWJ787002:AWJ787140 AMN787002:AMN787140 ACR787002:ACR787140 SV787002:SV787140 IZ787002:IZ787140 D787006:D787144 WVL721466:WVL721604 WLP721466:WLP721604 WBT721466:WBT721604 VRX721466:VRX721604 VIB721466:VIB721604 UYF721466:UYF721604 UOJ721466:UOJ721604 UEN721466:UEN721604 TUR721466:TUR721604 TKV721466:TKV721604 TAZ721466:TAZ721604 SRD721466:SRD721604 SHH721466:SHH721604 RXL721466:RXL721604 RNP721466:RNP721604 RDT721466:RDT721604 QTX721466:QTX721604 QKB721466:QKB721604 QAF721466:QAF721604 PQJ721466:PQJ721604 PGN721466:PGN721604 OWR721466:OWR721604 OMV721466:OMV721604 OCZ721466:OCZ721604 NTD721466:NTD721604 NJH721466:NJH721604 MZL721466:MZL721604 MPP721466:MPP721604 MFT721466:MFT721604 LVX721466:LVX721604 LMB721466:LMB721604 LCF721466:LCF721604 KSJ721466:KSJ721604 KIN721466:KIN721604 JYR721466:JYR721604 JOV721466:JOV721604 JEZ721466:JEZ721604 IVD721466:IVD721604 ILH721466:ILH721604 IBL721466:IBL721604 HRP721466:HRP721604 HHT721466:HHT721604 GXX721466:GXX721604 GOB721466:GOB721604 GEF721466:GEF721604 FUJ721466:FUJ721604 FKN721466:FKN721604 FAR721466:FAR721604 EQV721466:EQV721604 EGZ721466:EGZ721604 DXD721466:DXD721604 DNH721466:DNH721604 DDL721466:DDL721604 CTP721466:CTP721604 CJT721466:CJT721604 BZX721466:BZX721604 BQB721466:BQB721604 BGF721466:BGF721604 AWJ721466:AWJ721604 AMN721466:AMN721604 ACR721466:ACR721604 SV721466:SV721604 IZ721466:IZ721604 D721470:D721608 WVL655930:WVL656068 WLP655930:WLP656068 WBT655930:WBT656068 VRX655930:VRX656068 VIB655930:VIB656068 UYF655930:UYF656068 UOJ655930:UOJ656068 UEN655930:UEN656068 TUR655930:TUR656068 TKV655930:TKV656068 TAZ655930:TAZ656068 SRD655930:SRD656068 SHH655930:SHH656068 RXL655930:RXL656068 RNP655930:RNP656068 RDT655930:RDT656068 QTX655930:QTX656068 QKB655930:QKB656068 QAF655930:QAF656068 PQJ655930:PQJ656068 PGN655930:PGN656068 OWR655930:OWR656068 OMV655930:OMV656068 OCZ655930:OCZ656068 NTD655930:NTD656068 NJH655930:NJH656068 MZL655930:MZL656068 MPP655930:MPP656068 MFT655930:MFT656068 LVX655930:LVX656068 LMB655930:LMB656068 LCF655930:LCF656068 KSJ655930:KSJ656068 KIN655930:KIN656068 JYR655930:JYR656068 JOV655930:JOV656068 JEZ655930:JEZ656068 IVD655930:IVD656068 ILH655930:ILH656068 IBL655930:IBL656068 HRP655930:HRP656068 HHT655930:HHT656068 GXX655930:GXX656068 GOB655930:GOB656068 GEF655930:GEF656068 FUJ655930:FUJ656068 FKN655930:FKN656068 FAR655930:FAR656068 EQV655930:EQV656068 EGZ655930:EGZ656068 DXD655930:DXD656068 DNH655930:DNH656068 DDL655930:DDL656068 CTP655930:CTP656068 CJT655930:CJT656068 BZX655930:BZX656068 BQB655930:BQB656068 BGF655930:BGF656068 AWJ655930:AWJ656068 AMN655930:AMN656068 ACR655930:ACR656068 SV655930:SV656068 IZ655930:IZ656068 D655934:D656072 WVL590394:WVL590532 WLP590394:WLP590532 WBT590394:WBT590532 VRX590394:VRX590532 VIB590394:VIB590532 UYF590394:UYF590532 UOJ590394:UOJ590532 UEN590394:UEN590532 TUR590394:TUR590532 TKV590394:TKV590532 TAZ590394:TAZ590532 SRD590394:SRD590532 SHH590394:SHH590532 RXL590394:RXL590532 RNP590394:RNP590532 RDT590394:RDT590532 QTX590394:QTX590532 QKB590394:QKB590532 QAF590394:QAF590532 PQJ590394:PQJ590532 PGN590394:PGN590532 OWR590394:OWR590532 OMV590394:OMV590532 OCZ590394:OCZ590532 NTD590394:NTD590532 NJH590394:NJH590532 MZL590394:MZL590532 MPP590394:MPP590532 MFT590394:MFT590532 LVX590394:LVX590532 LMB590394:LMB590532 LCF590394:LCF590532 KSJ590394:KSJ590532 KIN590394:KIN590532 JYR590394:JYR590532 JOV590394:JOV590532 JEZ590394:JEZ590532 IVD590394:IVD590532 ILH590394:ILH590532 IBL590394:IBL590532 HRP590394:HRP590532 HHT590394:HHT590532 GXX590394:GXX590532 GOB590394:GOB590532 GEF590394:GEF590532 FUJ590394:FUJ590532 FKN590394:FKN590532 FAR590394:FAR590532 EQV590394:EQV590532 EGZ590394:EGZ590532 DXD590394:DXD590532 DNH590394:DNH590532 DDL590394:DDL590532 CTP590394:CTP590532 CJT590394:CJT590532 BZX590394:BZX590532 BQB590394:BQB590532 BGF590394:BGF590532 AWJ590394:AWJ590532 AMN590394:AMN590532 ACR590394:ACR590532 SV590394:SV590532 IZ590394:IZ590532 D590398:D590536 WVL524858:WVL524996 WLP524858:WLP524996 WBT524858:WBT524996 VRX524858:VRX524996 VIB524858:VIB524996 UYF524858:UYF524996 UOJ524858:UOJ524996 UEN524858:UEN524996 TUR524858:TUR524996 TKV524858:TKV524996 TAZ524858:TAZ524996 SRD524858:SRD524996 SHH524858:SHH524996 RXL524858:RXL524996 RNP524858:RNP524996 RDT524858:RDT524996 QTX524858:QTX524996 QKB524858:QKB524996 QAF524858:QAF524996 PQJ524858:PQJ524996 PGN524858:PGN524996 OWR524858:OWR524996 OMV524858:OMV524996 OCZ524858:OCZ524996 NTD524858:NTD524996 NJH524858:NJH524996 MZL524858:MZL524996 MPP524858:MPP524996 MFT524858:MFT524996 LVX524858:LVX524996 LMB524858:LMB524996 LCF524858:LCF524996 KSJ524858:KSJ524996 KIN524858:KIN524996 JYR524858:JYR524996 JOV524858:JOV524996 JEZ524858:JEZ524996 IVD524858:IVD524996 ILH524858:ILH524996 IBL524858:IBL524996 HRP524858:HRP524996 HHT524858:HHT524996 GXX524858:GXX524996 GOB524858:GOB524996 GEF524858:GEF524996 FUJ524858:FUJ524996 FKN524858:FKN524996 FAR524858:FAR524996 EQV524858:EQV524996 EGZ524858:EGZ524996 DXD524858:DXD524996 DNH524858:DNH524996 DDL524858:DDL524996 CTP524858:CTP524996 CJT524858:CJT524996 BZX524858:BZX524996 BQB524858:BQB524996 BGF524858:BGF524996 AWJ524858:AWJ524996 AMN524858:AMN524996 ACR524858:ACR524996 SV524858:SV524996 IZ524858:IZ524996 D524862:D525000 WVL459322:WVL459460 WLP459322:WLP459460 WBT459322:WBT459460 VRX459322:VRX459460 VIB459322:VIB459460 UYF459322:UYF459460 UOJ459322:UOJ459460 UEN459322:UEN459460 TUR459322:TUR459460 TKV459322:TKV459460 TAZ459322:TAZ459460 SRD459322:SRD459460 SHH459322:SHH459460 RXL459322:RXL459460 RNP459322:RNP459460 RDT459322:RDT459460 QTX459322:QTX459460 QKB459322:QKB459460 QAF459322:QAF459460 PQJ459322:PQJ459460 PGN459322:PGN459460 OWR459322:OWR459460 OMV459322:OMV459460 OCZ459322:OCZ459460 NTD459322:NTD459460 NJH459322:NJH459460 MZL459322:MZL459460 MPP459322:MPP459460 MFT459322:MFT459460 LVX459322:LVX459460 LMB459322:LMB459460 LCF459322:LCF459460 KSJ459322:KSJ459460 KIN459322:KIN459460 JYR459322:JYR459460 JOV459322:JOV459460 JEZ459322:JEZ459460 IVD459322:IVD459460 ILH459322:ILH459460 IBL459322:IBL459460 HRP459322:HRP459460 HHT459322:HHT459460 GXX459322:GXX459460 GOB459322:GOB459460 GEF459322:GEF459460 FUJ459322:FUJ459460 FKN459322:FKN459460 FAR459322:FAR459460 EQV459322:EQV459460 EGZ459322:EGZ459460 DXD459322:DXD459460 DNH459322:DNH459460 DDL459322:DDL459460 CTP459322:CTP459460 CJT459322:CJT459460 BZX459322:BZX459460 BQB459322:BQB459460 BGF459322:BGF459460 AWJ459322:AWJ459460 AMN459322:AMN459460 ACR459322:ACR459460 SV459322:SV459460 IZ459322:IZ459460 D459326:D459464 WVL393786:WVL393924 WLP393786:WLP393924 WBT393786:WBT393924 VRX393786:VRX393924 VIB393786:VIB393924 UYF393786:UYF393924 UOJ393786:UOJ393924 UEN393786:UEN393924 TUR393786:TUR393924 TKV393786:TKV393924 TAZ393786:TAZ393924 SRD393786:SRD393924 SHH393786:SHH393924 RXL393786:RXL393924 RNP393786:RNP393924 RDT393786:RDT393924 QTX393786:QTX393924 QKB393786:QKB393924 QAF393786:QAF393924 PQJ393786:PQJ393924 PGN393786:PGN393924 OWR393786:OWR393924 OMV393786:OMV393924 OCZ393786:OCZ393924 NTD393786:NTD393924 NJH393786:NJH393924 MZL393786:MZL393924 MPP393786:MPP393924 MFT393786:MFT393924 LVX393786:LVX393924 LMB393786:LMB393924 LCF393786:LCF393924 KSJ393786:KSJ393924 KIN393786:KIN393924 JYR393786:JYR393924 JOV393786:JOV393924 JEZ393786:JEZ393924 IVD393786:IVD393924 ILH393786:ILH393924 IBL393786:IBL393924 HRP393786:HRP393924 HHT393786:HHT393924 GXX393786:GXX393924 GOB393786:GOB393924 GEF393786:GEF393924 FUJ393786:FUJ393924 FKN393786:FKN393924 FAR393786:FAR393924 EQV393786:EQV393924 EGZ393786:EGZ393924 DXD393786:DXD393924 DNH393786:DNH393924 DDL393786:DDL393924 CTP393786:CTP393924 CJT393786:CJT393924 BZX393786:BZX393924 BQB393786:BQB393924 BGF393786:BGF393924 AWJ393786:AWJ393924 AMN393786:AMN393924 ACR393786:ACR393924 SV393786:SV393924 IZ393786:IZ393924 D393790:D393928 WVL328250:WVL328388 WLP328250:WLP328388 WBT328250:WBT328388 VRX328250:VRX328388 VIB328250:VIB328388 UYF328250:UYF328388 UOJ328250:UOJ328388 UEN328250:UEN328388 TUR328250:TUR328388 TKV328250:TKV328388 TAZ328250:TAZ328388 SRD328250:SRD328388 SHH328250:SHH328388 RXL328250:RXL328388 RNP328250:RNP328388 RDT328250:RDT328388 QTX328250:QTX328388 QKB328250:QKB328388 QAF328250:QAF328388 PQJ328250:PQJ328388 PGN328250:PGN328388 OWR328250:OWR328388 OMV328250:OMV328388 OCZ328250:OCZ328388 NTD328250:NTD328388 NJH328250:NJH328388 MZL328250:MZL328388 MPP328250:MPP328388 MFT328250:MFT328388 LVX328250:LVX328388 LMB328250:LMB328388 LCF328250:LCF328388 KSJ328250:KSJ328388 KIN328250:KIN328388 JYR328250:JYR328388 JOV328250:JOV328388 JEZ328250:JEZ328388 IVD328250:IVD328388 ILH328250:ILH328388 IBL328250:IBL328388 HRP328250:HRP328388 HHT328250:HHT328388 GXX328250:GXX328388 GOB328250:GOB328388 GEF328250:GEF328388 FUJ328250:FUJ328388 FKN328250:FKN328388 FAR328250:FAR328388 EQV328250:EQV328388 EGZ328250:EGZ328388 DXD328250:DXD328388 DNH328250:DNH328388 DDL328250:DDL328388 CTP328250:CTP328388 CJT328250:CJT328388 BZX328250:BZX328388 BQB328250:BQB328388 BGF328250:BGF328388 AWJ328250:AWJ328388 AMN328250:AMN328388 ACR328250:ACR328388 SV328250:SV328388 IZ328250:IZ328388 D328254:D328392 WVL262714:WVL262852 WLP262714:WLP262852 WBT262714:WBT262852 VRX262714:VRX262852 VIB262714:VIB262852 UYF262714:UYF262852 UOJ262714:UOJ262852 UEN262714:UEN262852 TUR262714:TUR262852 TKV262714:TKV262852 TAZ262714:TAZ262852 SRD262714:SRD262852 SHH262714:SHH262852 RXL262714:RXL262852 RNP262714:RNP262852 RDT262714:RDT262852 QTX262714:QTX262852 QKB262714:QKB262852 QAF262714:QAF262852 PQJ262714:PQJ262852 PGN262714:PGN262852 OWR262714:OWR262852 OMV262714:OMV262852 OCZ262714:OCZ262852 NTD262714:NTD262852 NJH262714:NJH262852 MZL262714:MZL262852 MPP262714:MPP262852 MFT262714:MFT262852 LVX262714:LVX262852 LMB262714:LMB262852 LCF262714:LCF262852 KSJ262714:KSJ262852 KIN262714:KIN262852 JYR262714:JYR262852 JOV262714:JOV262852 JEZ262714:JEZ262852 IVD262714:IVD262852 ILH262714:ILH262852 IBL262714:IBL262852 HRP262714:HRP262852 HHT262714:HHT262852 GXX262714:GXX262852 GOB262714:GOB262852 GEF262714:GEF262852 FUJ262714:FUJ262852 FKN262714:FKN262852 FAR262714:FAR262852 EQV262714:EQV262852 EGZ262714:EGZ262852 DXD262714:DXD262852 DNH262714:DNH262852 DDL262714:DDL262852 CTP262714:CTP262852 CJT262714:CJT262852 BZX262714:BZX262852 BQB262714:BQB262852 BGF262714:BGF262852 AWJ262714:AWJ262852 AMN262714:AMN262852 ACR262714:ACR262852 SV262714:SV262852 IZ262714:IZ262852 D262718:D262856 WVL197178:WVL197316 WLP197178:WLP197316 WBT197178:WBT197316 VRX197178:VRX197316 VIB197178:VIB197316 UYF197178:UYF197316 UOJ197178:UOJ197316 UEN197178:UEN197316 TUR197178:TUR197316 TKV197178:TKV197316 TAZ197178:TAZ197316 SRD197178:SRD197316 SHH197178:SHH197316 RXL197178:RXL197316 RNP197178:RNP197316 RDT197178:RDT197316 QTX197178:QTX197316 QKB197178:QKB197316 QAF197178:QAF197316 PQJ197178:PQJ197316 PGN197178:PGN197316 OWR197178:OWR197316 OMV197178:OMV197316 OCZ197178:OCZ197316 NTD197178:NTD197316 NJH197178:NJH197316 MZL197178:MZL197316 MPP197178:MPP197316 MFT197178:MFT197316 LVX197178:LVX197316 LMB197178:LMB197316 LCF197178:LCF197316 KSJ197178:KSJ197316 KIN197178:KIN197316 JYR197178:JYR197316 JOV197178:JOV197316 JEZ197178:JEZ197316 IVD197178:IVD197316 ILH197178:ILH197316 IBL197178:IBL197316 HRP197178:HRP197316 HHT197178:HHT197316 GXX197178:GXX197316 GOB197178:GOB197316 GEF197178:GEF197316 FUJ197178:FUJ197316 FKN197178:FKN197316 FAR197178:FAR197316 EQV197178:EQV197316 EGZ197178:EGZ197316 DXD197178:DXD197316 DNH197178:DNH197316 DDL197178:DDL197316 CTP197178:CTP197316 CJT197178:CJT197316 BZX197178:BZX197316 BQB197178:BQB197316 BGF197178:BGF197316 AWJ197178:AWJ197316 AMN197178:AMN197316 ACR197178:ACR197316 SV197178:SV197316 IZ197178:IZ197316 D197182:D197320 WVL131642:WVL131780 WLP131642:WLP131780 WBT131642:WBT131780 VRX131642:VRX131780 VIB131642:VIB131780 UYF131642:UYF131780 UOJ131642:UOJ131780 UEN131642:UEN131780 TUR131642:TUR131780 TKV131642:TKV131780 TAZ131642:TAZ131780 SRD131642:SRD131780 SHH131642:SHH131780 RXL131642:RXL131780 RNP131642:RNP131780 RDT131642:RDT131780 QTX131642:QTX131780 QKB131642:QKB131780 QAF131642:QAF131780 PQJ131642:PQJ131780 PGN131642:PGN131780 OWR131642:OWR131780 OMV131642:OMV131780 OCZ131642:OCZ131780 NTD131642:NTD131780 NJH131642:NJH131780 MZL131642:MZL131780 MPP131642:MPP131780 MFT131642:MFT131780 LVX131642:LVX131780 LMB131642:LMB131780 LCF131642:LCF131780 KSJ131642:KSJ131780 KIN131642:KIN131780 JYR131642:JYR131780 JOV131642:JOV131780 JEZ131642:JEZ131780 IVD131642:IVD131780 ILH131642:ILH131780 IBL131642:IBL131780 HRP131642:HRP131780 HHT131642:HHT131780 GXX131642:GXX131780 GOB131642:GOB131780 GEF131642:GEF131780 FUJ131642:FUJ131780 FKN131642:FKN131780 FAR131642:FAR131780 EQV131642:EQV131780 EGZ131642:EGZ131780 DXD131642:DXD131780 DNH131642:DNH131780 DDL131642:DDL131780 CTP131642:CTP131780 CJT131642:CJT131780 BZX131642:BZX131780 BQB131642:BQB131780 BGF131642:BGF131780 AWJ131642:AWJ131780 AMN131642:AMN131780 ACR131642:ACR131780 SV131642:SV131780 IZ131642:IZ131780 D131646:D131784 WVL66106:WVL66244 WLP66106:WLP66244 WBT66106:WBT66244 VRX66106:VRX66244 VIB66106:VIB66244 UYF66106:UYF66244 UOJ66106:UOJ66244 UEN66106:UEN66244 TUR66106:TUR66244 TKV66106:TKV66244 TAZ66106:TAZ66244 SRD66106:SRD66244 SHH66106:SHH66244 RXL66106:RXL66244 RNP66106:RNP66244 RDT66106:RDT66244 QTX66106:QTX66244 QKB66106:QKB66244 QAF66106:QAF66244 PQJ66106:PQJ66244 PGN66106:PGN66244 OWR66106:OWR66244 OMV66106:OMV66244 OCZ66106:OCZ66244 NTD66106:NTD66244 NJH66106:NJH66244 MZL66106:MZL66244 MPP66106:MPP66244 MFT66106:MFT66244 LVX66106:LVX66244 LMB66106:LMB66244 LCF66106:LCF66244 KSJ66106:KSJ66244 KIN66106:KIN66244 JYR66106:JYR66244 JOV66106:JOV66244 JEZ66106:JEZ66244 IVD66106:IVD66244 ILH66106:ILH66244 IBL66106:IBL66244 HRP66106:HRP66244 HHT66106:HHT66244 GXX66106:GXX66244 GOB66106:GOB66244 GEF66106:GEF66244 FUJ66106:FUJ66244 FKN66106:FKN66244 FAR66106:FAR66244 EQV66106:EQV66244 EGZ66106:EGZ66244 DXD66106:DXD66244 DNH66106:DNH66244 DDL66106:DDL66244 CTP66106:CTP66244 CJT66106:CJT66244 BZX66106:BZX66244 BQB66106:BQB66244 BGF66106:BGF66244 AWJ66106:AWJ66244 AMN66106:AMN66244 ACR66106:ACR66244 SV66106:SV66244 IZ66106:IZ66244 D66110:D66248 WVL983753:WVL983756 WLP983753:WLP983756 WBT983753:WBT983756 VRX983753:VRX983756 VIB983753:VIB983756 UYF983753:UYF983756 UOJ983753:UOJ983756 UEN983753:UEN983756 TUR983753:TUR983756 TKV983753:TKV983756 TAZ983753:TAZ983756 SRD983753:SRD983756 SHH983753:SHH983756 RXL983753:RXL983756 RNP983753:RNP983756 RDT983753:RDT983756 QTX983753:QTX983756 QKB983753:QKB983756 QAF983753:QAF983756 PQJ983753:PQJ983756 PGN983753:PGN983756 OWR983753:OWR983756 OMV983753:OMV983756 OCZ983753:OCZ983756 NTD983753:NTD983756 NJH983753:NJH983756 MZL983753:MZL983756 MPP983753:MPP983756 MFT983753:MFT983756 LVX983753:LVX983756 LMB983753:LMB983756 LCF983753:LCF983756 KSJ983753:KSJ983756 KIN983753:KIN983756 JYR983753:JYR983756 JOV983753:JOV983756 JEZ983753:JEZ983756 IVD983753:IVD983756 ILH983753:ILH983756 IBL983753:IBL983756 HRP983753:HRP983756 HHT983753:HHT983756 GXX983753:GXX983756 GOB983753:GOB983756 GEF983753:GEF983756 FUJ983753:FUJ983756 FKN983753:FKN983756 FAR983753:FAR983756 EQV983753:EQV983756 EGZ983753:EGZ983756 DXD983753:DXD983756 DNH983753:DNH983756 DDL983753:DDL983756 CTP983753:CTP983756 CJT983753:CJT983756 BZX983753:BZX983756 BQB983753:BQB983756 BGF983753:BGF983756 AWJ983753:AWJ983756 AMN983753:AMN983756 ACR983753:ACR983756 SV983753:SV983756 IZ983753:IZ983756 D983757:D983760 WVL918217:WVL918220 WLP918217:WLP918220 WBT918217:WBT918220 VRX918217:VRX918220 VIB918217:VIB918220 UYF918217:UYF918220 UOJ918217:UOJ918220 UEN918217:UEN918220 TUR918217:TUR918220 TKV918217:TKV918220 TAZ918217:TAZ918220 SRD918217:SRD918220 SHH918217:SHH918220 RXL918217:RXL918220 RNP918217:RNP918220 RDT918217:RDT918220 QTX918217:QTX918220 QKB918217:QKB918220 QAF918217:QAF918220 PQJ918217:PQJ918220 PGN918217:PGN918220 OWR918217:OWR918220 OMV918217:OMV918220 OCZ918217:OCZ918220 NTD918217:NTD918220 NJH918217:NJH918220 MZL918217:MZL918220 MPP918217:MPP918220 MFT918217:MFT918220 LVX918217:LVX918220 LMB918217:LMB918220 LCF918217:LCF918220 KSJ918217:KSJ918220 KIN918217:KIN918220 JYR918217:JYR918220 JOV918217:JOV918220 JEZ918217:JEZ918220 IVD918217:IVD918220 ILH918217:ILH918220 IBL918217:IBL918220 HRP918217:HRP918220 HHT918217:HHT918220 GXX918217:GXX918220 GOB918217:GOB918220 GEF918217:GEF918220 FUJ918217:FUJ918220 FKN918217:FKN918220 FAR918217:FAR918220 EQV918217:EQV918220 EGZ918217:EGZ918220 DXD918217:DXD918220 DNH918217:DNH918220 DDL918217:DDL918220 CTP918217:CTP918220 CJT918217:CJT918220 BZX918217:BZX918220 BQB918217:BQB918220 BGF918217:BGF918220 AWJ918217:AWJ918220 AMN918217:AMN918220 ACR918217:ACR918220 SV918217:SV918220 IZ918217:IZ918220 D918221:D918224 WVL852681:WVL852684 WLP852681:WLP852684 WBT852681:WBT852684 VRX852681:VRX852684 VIB852681:VIB852684 UYF852681:UYF852684 UOJ852681:UOJ852684 UEN852681:UEN852684 TUR852681:TUR852684 TKV852681:TKV852684 TAZ852681:TAZ852684 SRD852681:SRD852684 SHH852681:SHH852684 RXL852681:RXL852684 RNP852681:RNP852684 RDT852681:RDT852684 QTX852681:QTX852684 QKB852681:QKB852684 QAF852681:QAF852684 PQJ852681:PQJ852684 PGN852681:PGN852684 OWR852681:OWR852684 OMV852681:OMV852684 OCZ852681:OCZ852684 NTD852681:NTD852684 NJH852681:NJH852684 MZL852681:MZL852684 MPP852681:MPP852684 MFT852681:MFT852684 LVX852681:LVX852684 LMB852681:LMB852684 LCF852681:LCF852684 KSJ852681:KSJ852684 KIN852681:KIN852684 JYR852681:JYR852684 JOV852681:JOV852684 JEZ852681:JEZ852684 IVD852681:IVD852684 ILH852681:ILH852684 IBL852681:IBL852684 HRP852681:HRP852684 HHT852681:HHT852684 GXX852681:GXX852684 GOB852681:GOB852684 GEF852681:GEF852684 FUJ852681:FUJ852684 FKN852681:FKN852684 FAR852681:FAR852684 EQV852681:EQV852684 EGZ852681:EGZ852684 DXD852681:DXD852684 DNH852681:DNH852684 DDL852681:DDL852684 CTP852681:CTP852684 CJT852681:CJT852684 BZX852681:BZX852684 BQB852681:BQB852684 BGF852681:BGF852684 AWJ852681:AWJ852684 AMN852681:AMN852684 ACR852681:ACR852684 SV852681:SV852684 IZ852681:IZ852684 D852685:D852688 WVL787145:WVL787148 WLP787145:WLP787148 WBT787145:WBT787148 VRX787145:VRX787148 VIB787145:VIB787148 UYF787145:UYF787148 UOJ787145:UOJ787148 UEN787145:UEN787148 TUR787145:TUR787148 TKV787145:TKV787148 TAZ787145:TAZ787148 SRD787145:SRD787148 SHH787145:SHH787148 RXL787145:RXL787148 RNP787145:RNP787148 RDT787145:RDT787148 QTX787145:QTX787148 QKB787145:QKB787148 QAF787145:QAF787148 PQJ787145:PQJ787148 PGN787145:PGN787148 OWR787145:OWR787148 OMV787145:OMV787148 OCZ787145:OCZ787148 NTD787145:NTD787148 NJH787145:NJH787148 MZL787145:MZL787148 MPP787145:MPP787148 MFT787145:MFT787148 LVX787145:LVX787148 LMB787145:LMB787148 LCF787145:LCF787148 KSJ787145:KSJ787148 KIN787145:KIN787148 JYR787145:JYR787148 JOV787145:JOV787148 JEZ787145:JEZ787148 IVD787145:IVD787148 ILH787145:ILH787148 IBL787145:IBL787148 HRP787145:HRP787148 HHT787145:HHT787148 GXX787145:GXX787148 GOB787145:GOB787148 GEF787145:GEF787148 FUJ787145:FUJ787148 FKN787145:FKN787148 FAR787145:FAR787148 EQV787145:EQV787148 EGZ787145:EGZ787148 DXD787145:DXD787148 DNH787145:DNH787148 DDL787145:DDL787148 CTP787145:CTP787148 CJT787145:CJT787148 BZX787145:BZX787148 BQB787145:BQB787148 BGF787145:BGF787148 AWJ787145:AWJ787148 AMN787145:AMN787148 ACR787145:ACR787148 SV787145:SV787148 IZ787145:IZ787148 D787149:D787152 WVL721609:WVL721612 WLP721609:WLP721612 WBT721609:WBT721612 VRX721609:VRX721612 VIB721609:VIB721612 UYF721609:UYF721612 UOJ721609:UOJ721612 UEN721609:UEN721612 TUR721609:TUR721612 TKV721609:TKV721612 TAZ721609:TAZ721612 SRD721609:SRD721612 SHH721609:SHH721612 RXL721609:RXL721612 RNP721609:RNP721612 RDT721609:RDT721612 QTX721609:QTX721612 QKB721609:QKB721612 QAF721609:QAF721612 PQJ721609:PQJ721612 PGN721609:PGN721612 OWR721609:OWR721612 OMV721609:OMV721612 OCZ721609:OCZ721612 NTD721609:NTD721612 NJH721609:NJH721612 MZL721609:MZL721612 MPP721609:MPP721612 MFT721609:MFT721612 LVX721609:LVX721612 LMB721609:LMB721612 LCF721609:LCF721612 KSJ721609:KSJ721612 KIN721609:KIN721612 JYR721609:JYR721612 JOV721609:JOV721612 JEZ721609:JEZ721612 IVD721609:IVD721612 ILH721609:ILH721612 IBL721609:IBL721612 HRP721609:HRP721612 HHT721609:HHT721612 GXX721609:GXX721612 GOB721609:GOB721612 GEF721609:GEF721612 FUJ721609:FUJ721612 FKN721609:FKN721612 FAR721609:FAR721612 EQV721609:EQV721612 EGZ721609:EGZ721612 DXD721609:DXD721612 DNH721609:DNH721612 DDL721609:DDL721612 CTP721609:CTP721612 CJT721609:CJT721612 BZX721609:BZX721612 BQB721609:BQB721612 BGF721609:BGF721612 AWJ721609:AWJ721612 AMN721609:AMN721612 ACR721609:ACR721612 SV721609:SV721612 IZ721609:IZ721612 D721613:D721616 WVL656073:WVL656076 WLP656073:WLP656076 WBT656073:WBT656076 VRX656073:VRX656076 VIB656073:VIB656076 UYF656073:UYF656076 UOJ656073:UOJ656076 UEN656073:UEN656076 TUR656073:TUR656076 TKV656073:TKV656076 TAZ656073:TAZ656076 SRD656073:SRD656076 SHH656073:SHH656076 RXL656073:RXL656076 RNP656073:RNP656076 RDT656073:RDT656076 QTX656073:QTX656076 QKB656073:QKB656076 QAF656073:QAF656076 PQJ656073:PQJ656076 PGN656073:PGN656076 OWR656073:OWR656076 OMV656073:OMV656076 OCZ656073:OCZ656076 NTD656073:NTD656076 NJH656073:NJH656076 MZL656073:MZL656076 MPP656073:MPP656076 MFT656073:MFT656076 LVX656073:LVX656076 LMB656073:LMB656076 LCF656073:LCF656076 KSJ656073:KSJ656076 KIN656073:KIN656076 JYR656073:JYR656076 JOV656073:JOV656076 JEZ656073:JEZ656076 IVD656073:IVD656076 ILH656073:ILH656076 IBL656073:IBL656076 HRP656073:HRP656076 HHT656073:HHT656076 GXX656073:GXX656076 GOB656073:GOB656076 GEF656073:GEF656076 FUJ656073:FUJ656076 FKN656073:FKN656076 FAR656073:FAR656076 EQV656073:EQV656076 EGZ656073:EGZ656076 DXD656073:DXD656076 DNH656073:DNH656076 DDL656073:DDL656076 CTP656073:CTP656076 CJT656073:CJT656076 BZX656073:BZX656076 BQB656073:BQB656076 BGF656073:BGF656076 AWJ656073:AWJ656076 AMN656073:AMN656076 ACR656073:ACR656076 SV656073:SV656076 IZ656073:IZ656076 D656077:D656080 WVL590537:WVL590540 WLP590537:WLP590540 WBT590537:WBT590540 VRX590537:VRX590540 VIB590537:VIB590540 UYF590537:UYF590540 UOJ590537:UOJ590540 UEN590537:UEN590540 TUR590537:TUR590540 TKV590537:TKV590540 TAZ590537:TAZ590540 SRD590537:SRD590540 SHH590537:SHH590540 RXL590537:RXL590540 RNP590537:RNP590540 RDT590537:RDT590540 QTX590537:QTX590540 QKB590537:QKB590540 QAF590537:QAF590540 PQJ590537:PQJ590540 PGN590537:PGN590540 OWR590537:OWR590540 OMV590537:OMV590540 OCZ590537:OCZ590540 NTD590537:NTD590540 NJH590537:NJH590540 MZL590537:MZL590540 MPP590537:MPP590540 MFT590537:MFT590540 LVX590537:LVX590540 LMB590537:LMB590540 LCF590537:LCF590540 KSJ590537:KSJ590540 KIN590537:KIN590540 JYR590537:JYR590540 JOV590537:JOV590540 JEZ590537:JEZ590540 IVD590537:IVD590540 ILH590537:ILH590540 IBL590537:IBL590540 HRP590537:HRP590540 HHT590537:HHT590540 GXX590537:GXX590540 GOB590537:GOB590540 GEF590537:GEF590540 FUJ590537:FUJ590540 FKN590537:FKN590540 FAR590537:FAR590540 EQV590537:EQV590540 EGZ590537:EGZ590540 DXD590537:DXD590540 DNH590537:DNH590540 DDL590537:DDL590540 CTP590537:CTP590540 CJT590537:CJT590540 BZX590537:BZX590540 BQB590537:BQB590540 BGF590537:BGF590540 AWJ590537:AWJ590540 AMN590537:AMN590540 ACR590537:ACR590540 SV590537:SV590540 IZ590537:IZ590540 D590541:D590544 WVL525001:WVL525004 WLP525001:WLP525004 WBT525001:WBT525004 VRX525001:VRX525004 VIB525001:VIB525004 UYF525001:UYF525004 UOJ525001:UOJ525004 UEN525001:UEN525004 TUR525001:TUR525004 TKV525001:TKV525004 TAZ525001:TAZ525004 SRD525001:SRD525004 SHH525001:SHH525004 RXL525001:RXL525004 RNP525001:RNP525004 RDT525001:RDT525004 QTX525001:QTX525004 QKB525001:QKB525004 QAF525001:QAF525004 PQJ525001:PQJ525004 PGN525001:PGN525004 OWR525001:OWR525004 OMV525001:OMV525004 OCZ525001:OCZ525004 NTD525001:NTD525004 NJH525001:NJH525004 MZL525001:MZL525004 MPP525001:MPP525004 MFT525001:MFT525004 LVX525001:LVX525004 LMB525001:LMB525004 LCF525001:LCF525004 KSJ525001:KSJ525004 KIN525001:KIN525004 JYR525001:JYR525004 JOV525001:JOV525004 JEZ525001:JEZ525004 IVD525001:IVD525004 ILH525001:ILH525004 IBL525001:IBL525004 HRP525001:HRP525004 HHT525001:HHT525004 GXX525001:GXX525004 GOB525001:GOB525004 GEF525001:GEF525004 FUJ525001:FUJ525004 FKN525001:FKN525004 FAR525001:FAR525004 EQV525001:EQV525004 EGZ525001:EGZ525004 DXD525001:DXD525004 DNH525001:DNH525004 DDL525001:DDL525004 CTP525001:CTP525004 CJT525001:CJT525004 BZX525001:BZX525004 BQB525001:BQB525004 BGF525001:BGF525004 AWJ525001:AWJ525004 AMN525001:AMN525004 ACR525001:ACR525004 SV525001:SV525004 IZ525001:IZ525004 D525005:D525008 WVL459465:WVL459468 WLP459465:WLP459468 WBT459465:WBT459468 VRX459465:VRX459468 VIB459465:VIB459468 UYF459465:UYF459468 UOJ459465:UOJ459468 UEN459465:UEN459468 TUR459465:TUR459468 TKV459465:TKV459468 TAZ459465:TAZ459468 SRD459465:SRD459468 SHH459465:SHH459468 RXL459465:RXL459468 RNP459465:RNP459468 RDT459465:RDT459468 QTX459465:QTX459468 QKB459465:QKB459468 QAF459465:QAF459468 PQJ459465:PQJ459468 PGN459465:PGN459468 OWR459465:OWR459468 OMV459465:OMV459468 OCZ459465:OCZ459468 NTD459465:NTD459468 NJH459465:NJH459468 MZL459465:MZL459468 MPP459465:MPP459468 MFT459465:MFT459468 LVX459465:LVX459468 LMB459465:LMB459468 LCF459465:LCF459468 KSJ459465:KSJ459468 KIN459465:KIN459468 JYR459465:JYR459468 JOV459465:JOV459468 JEZ459465:JEZ459468 IVD459465:IVD459468 ILH459465:ILH459468 IBL459465:IBL459468 HRP459465:HRP459468 HHT459465:HHT459468 GXX459465:GXX459468 GOB459465:GOB459468 GEF459465:GEF459468 FUJ459465:FUJ459468 FKN459465:FKN459468 FAR459465:FAR459468 EQV459465:EQV459468 EGZ459465:EGZ459468 DXD459465:DXD459468 DNH459465:DNH459468 DDL459465:DDL459468 CTP459465:CTP459468 CJT459465:CJT459468 BZX459465:BZX459468 BQB459465:BQB459468 BGF459465:BGF459468 AWJ459465:AWJ459468 AMN459465:AMN459468 ACR459465:ACR459468 SV459465:SV459468 IZ459465:IZ459468 D459469:D459472 WVL393929:WVL393932 WLP393929:WLP393932 WBT393929:WBT393932 VRX393929:VRX393932 VIB393929:VIB393932 UYF393929:UYF393932 UOJ393929:UOJ393932 UEN393929:UEN393932 TUR393929:TUR393932 TKV393929:TKV393932 TAZ393929:TAZ393932 SRD393929:SRD393932 SHH393929:SHH393932 RXL393929:RXL393932 RNP393929:RNP393932 RDT393929:RDT393932 QTX393929:QTX393932 QKB393929:QKB393932 QAF393929:QAF393932 PQJ393929:PQJ393932 PGN393929:PGN393932 OWR393929:OWR393932 OMV393929:OMV393932 OCZ393929:OCZ393932 NTD393929:NTD393932 NJH393929:NJH393932 MZL393929:MZL393932 MPP393929:MPP393932 MFT393929:MFT393932 LVX393929:LVX393932 LMB393929:LMB393932 LCF393929:LCF393932 KSJ393929:KSJ393932 KIN393929:KIN393932 JYR393929:JYR393932 JOV393929:JOV393932 JEZ393929:JEZ393932 IVD393929:IVD393932 ILH393929:ILH393932 IBL393929:IBL393932 HRP393929:HRP393932 HHT393929:HHT393932 GXX393929:GXX393932 GOB393929:GOB393932 GEF393929:GEF393932 FUJ393929:FUJ393932 FKN393929:FKN393932 FAR393929:FAR393932 EQV393929:EQV393932 EGZ393929:EGZ393932 DXD393929:DXD393932 DNH393929:DNH393932 DDL393929:DDL393932 CTP393929:CTP393932 CJT393929:CJT393932 BZX393929:BZX393932 BQB393929:BQB393932 BGF393929:BGF393932 AWJ393929:AWJ393932 AMN393929:AMN393932 ACR393929:ACR393932 SV393929:SV393932 IZ393929:IZ393932 D393933:D393936 WVL328393:WVL328396 WLP328393:WLP328396 WBT328393:WBT328396 VRX328393:VRX328396 VIB328393:VIB328396 UYF328393:UYF328396 UOJ328393:UOJ328396 UEN328393:UEN328396 TUR328393:TUR328396 TKV328393:TKV328396 TAZ328393:TAZ328396 SRD328393:SRD328396 SHH328393:SHH328396 RXL328393:RXL328396 RNP328393:RNP328396 RDT328393:RDT328396 QTX328393:QTX328396 QKB328393:QKB328396 QAF328393:QAF328396 PQJ328393:PQJ328396 PGN328393:PGN328396 OWR328393:OWR328396 OMV328393:OMV328396 OCZ328393:OCZ328396 NTD328393:NTD328396 NJH328393:NJH328396 MZL328393:MZL328396 MPP328393:MPP328396 MFT328393:MFT328396 LVX328393:LVX328396 LMB328393:LMB328396 LCF328393:LCF328396 KSJ328393:KSJ328396 KIN328393:KIN328396 JYR328393:JYR328396 JOV328393:JOV328396 JEZ328393:JEZ328396 IVD328393:IVD328396 ILH328393:ILH328396 IBL328393:IBL328396 HRP328393:HRP328396 HHT328393:HHT328396 GXX328393:GXX328396 GOB328393:GOB328396 GEF328393:GEF328396 FUJ328393:FUJ328396 FKN328393:FKN328396 FAR328393:FAR328396 EQV328393:EQV328396 EGZ328393:EGZ328396 DXD328393:DXD328396 DNH328393:DNH328396 DDL328393:DDL328396 CTP328393:CTP328396 CJT328393:CJT328396 BZX328393:BZX328396 BQB328393:BQB328396 BGF328393:BGF328396 AWJ328393:AWJ328396 AMN328393:AMN328396 ACR328393:ACR328396 SV328393:SV328396 IZ328393:IZ328396 D328397:D328400 WVL262857:WVL262860 WLP262857:WLP262860 WBT262857:WBT262860 VRX262857:VRX262860 VIB262857:VIB262860 UYF262857:UYF262860 UOJ262857:UOJ262860 UEN262857:UEN262860 TUR262857:TUR262860 TKV262857:TKV262860 TAZ262857:TAZ262860 SRD262857:SRD262860 SHH262857:SHH262860 RXL262857:RXL262860 RNP262857:RNP262860 RDT262857:RDT262860 QTX262857:QTX262860 QKB262857:QKB262860 QAF262857:QAF262860 PQJ262857:PQJ262860 PGN262857:PGN262860 OWR262857:OWR262860 OMV262857:OMV262860 OCZ262857:OCZ262860 NTD262857:NTD262860 NJH262857:NJH262860 MZL262857:MZL262860 MPP262857:MPP262860 MFT262857:MFT262860 LVX262857:LVX262860 LMB262857:LMB262860 LCF262857:LCF262860 KSJ262857:KSJ262860 KIN262857:KIN262860 JYR262857:JYR262860 JOV262857:JOV262860 JEZ262857:JEZ262860 IVD262857:IVD262860 ILH262857:ILH262860 IBL262857:IBL262860 HRP262857:HRP262860 HHT262857:HHT262860 GXX262857:GXX262860 GOB262857:GOB262860 GEF262857:GEF262860 FUJ262857:FUJ262860 FKN262857:FKN262860 FAR262857:FAR262860 EQV262857:EQV262860 EGZ262857:EGZ262860 DXD262857:DXD262860 DNH262857:DNH262860 DDL262857:DDL262860 CTP262857:CTP262860 CJT262857:CJT262860 BZX262857:BZX262860 BQB262857:BQB262860 BGF262857:BGF262860 AWJ262857:AWJ262860 AMN262857:AMN262860 ACR262857:ACR262860 SV262857:SV262860 IZ262857:IZ262860 D262861:D262864 WVL197321:WVL197324 WLP197321:WLP197324 WBT197321:WBT197324 VRX197321:VRX197324 VIB197321:VIB197324 UYF197321:UYF197324 UOJ197321:UOJ197324 UEN197321:UEN197324 TUR197321:TUR197324 TKV197321:TKV197324 TAZ197321:TAZ197324 SRD197321:SRD197324 SHH197321:SHH197324 RXL197321:RXL197324 RNP197321:RNP197324 RDT197321:RDT197324 QTX197321:QTX197324 QKB197321:QKB197324 QAF197321:QAF197324 PQJ197321:PQJ197324 PGN197321:PGN197324 OWR197321:OWR197324 OMV197321:OMV197324 OCZ197321:OCZ197324 NTD197321:NTD197324 NJH197321:NJH197324 MZL197321:MZL197324 MPP197321:MPP197324 MFT197321:MFT197324 LVX197321:LVX197324 LMB197321:LMB197324 LCF197321:LCF197324 KSJ197321:KSJ197324 KIN197321:KIN197324 JYR197321:JYR197324 JOV197321:JOV197324 JEZ197321:JEZ197324 IVD197321:IVD197324 ILH197321:ILH197324 IBL197321:IBL197324 HRP197321:HRP197324 HHT197321:HHT197324 GXX197321:GXX197324 GOB197321:GOB197324 GEF197321:GEF197324 FUJ197321:FUJ197324 FKN197321:FKN197324 FAR197321:FAR197324 EQV197321:EQV197324 EGZ197321:EGZ197324 DXD197321:DXD197324 DNH197321:DNH197324 DDL197321:DDL197324 CTP197321:CTP197324 CJT197321:CJT197324 BZX197321:BZX197324 BQB197321:BQB197324 BGF197321:BGF197324 AWJ197321:AWJ197324 AMN197321:AMN197324 ACR197321:ACR197324 SV197321:SV197324 IZ197321:IZ197324 D197325:D197328 WVL131785:WVL131788 WLP131785:WLP131788 WBT131785:WBT131788 VRX131785:VRX131788 VIB131785:VIB131788 UYF131785:UYF131788 UOJ131785:UOJ131788 UEN131785:UEN131788 TUR131785:TUR131788 TKV131785:TKV131788 TAZ131785:TAZ131788 SRD131785:SRD131788 SHH131785:SHH131788 RXL131785:RXL131788 RNP131785:RNP131788 RDT131785:RDT131788 QTX131785:QTX131788 QKB131785:QKB131788 QAF131785:QAF131788 PQJ131785:PQJ131788 PGN131785:PGN131788 OWR131785:OWR131788 OMV131785:OMV131788 OCZ131785:OCZ131788 NTD131785:NTD131788 NJH131785:NJH131788 MZL131785:MZL131788 MPP131785:MPP131788 MFT131785:MFT131788 LVX131785:LVX131788 LMB131785:LMB131788 LCF131785:LCF131788 KSJ131785:KSJ131788 KIN131785:KIN131788 JYR131785:JYR131788 JOV131785:JOV131788 JEZ131785:JEZ131788 IVD131785:IVD131788 ILH131785:ILH131788 IBL131785:IBL131788 HRP131785:HRP131788 HHT131785:HHT131788 GXX131785:GXX131788 GOB131785:GOB131788 GEF131785:GEF131788 FUJ131785:FUJ131788 FKN131785:FKN131788 FAR131785:FAR131788 EQV131785:EQV131788 EGZ131785:EGZ131788 DXD131785:DXD131788 DNH131785:DNH131788 DDL131785:DDL131788 CTP131785:CTP131788 CJT131785:CJT131788 BZX131785:BZX131788 BQB131785:BQB131788 BGF131785:BGF131788 AWJ131785:AWJ131788 AMN131785:AMN131788 ACR131785:ACR131788 SV131785:SV131788 IZ131785:IZ131788 D131789:D131792 WVL66249:WVL66252 WLP66249:WLP66252 WBT66249:WBT66252 VRX66249:VRX66252 VIB66249:VIB66252 UYF66249:UYF66252 UOJ66249:UOJ66252 UEN66249:UEN66252 TUR66249:TUR66252 TKV66249:TKV66252 TAZ66249:TAZ66252 SRD66249:SRD66252 SHH66249:SHH66252 RXL66249:RXL66252 RNP66249:RNP66252 RDT66249:RDT66252 QTX66249:QTX66252 QKB66249:QKB66252 QAF66249:QAF66252 PQJ66249:PQJ66252 PGN66249:PGN66252 OWR66249:OWR66252 OMV66249:OMV66252 OCZ66249:OCZ66252 NTD66249:NTD66252 NJH66249:NJH66252 MZL66249:MZL66252 MPP66249:MPP66252 MFT66249:MFT66252 LVX66249:LVX66252 LMB66249:LMB66252 LCF66249:LCF66252 KSJ66249:KSJ66252 KIN66249:KIN66252 JYR66249:JYR66252 JOV66249:JOV66252 JEZ66249:JEZ66252 IVD66249:IVD66252 ILH66249:ILH66252 IBL66249:IBL66252 HRP66249:HRP66252 HHT66249:HHT66252 GXX66249:GXX66252 GOB66249:GOB66252 GEF66249:GEF66252 FUJ66249:FUJ66252 FKN66249:FKN66252 FAR66249:FAR66252 EQV66249:EQV66252 EGZ66249:EGZ66252 DXD66249:DXD66252 DNH66249:DNH66252 DDL66249:DDL66252 CTP66249:CTP66252 CJT66249:CJT66252 BZX66249:BZX66252 BQB66249:BQB66252 BGF66249:BGF66252 AWJ66249:AWJ66252 AMN66249:AMN66252 ACR66249:ACR66252 SV66249:SV66252 IZ66249:IZ66252 D66253:D66256 D844:D845 WVL983368:WVL983569 WLP983368:WLP983569 WBT983368:WBT983569 VRX983368:VRX983569 VIB983368:VIB983569 UYF983368:UYF983569 UOJ983368:UOJ983569 UEN983368:UEN983569 TUR983368:TUR983569 TKV983368:TKV983569 TAZ983368:TAZ983569 SRD983368:SRD983569 SHH983368:SHH983569 RXL983368:RXL983569 RNP983368:RNP983569 RDT983368:RDT983569 QTX983368:QTX983569 QKB983368:QKB983569 QAF983368:QAF983569 PQJ983368:PQJ983569 PGN983368:PGN983569 OWR983368:OWR983569 OMV983368:OMV983569 OCZ983368:OCZ983569 NTD983368:NTD983569 NJH983368:NJH983569 MZL983368:MZL983569 MPP983368:MPP983569 MFT983368:MFT983569 LVX983368:LVX983569 LMB983368:LMB983569 LCF983368:LCF983569 KSJ983368:KSJ983569 KIN983368:KIN983569 JYR983368:JYR983569 JOV983368:JOV983569 JEZ983368:JEZ983569 IVD983368:IVD983569 ILH983368:ILH983569 IBL983368:IBL983569 HRP983368:HRP983569 HHT983368:HHT983569 GXX983368:GXX983569 GOB983368:GOB983569 GEF983368:GEF983569 FUJ983368:FUJ983569 FKN983368:FKN983569 FAR983368:FAR983569 EQV983368:EQV983569 EGZ983368:EGZ983569 DXD983368:DXD983569 DNH983368:DNH983569 DDL983368:DDL983569 CTP983368:CTP983569 CJT983368:CJT983569 BZX983368:BZX983569 BQB983368:BQB983569 BGF983368:BGF983569 AWJ983368:AWJ983569 AMN983368:AMN983569 ACR983368:ACR983569 SV983368:SV983569 IZ983368:IZ983569 D983372:D983573 WVL917832:WVL918033 WLP917832:WLP918033 WBT917832:WBT918033 VRX917832:VRX918033 VIB917832:VIB918033 UYF917832:UYF918033 UOJ917832:UOJ918033 UEN917832:UEN918033 TUR917832:TUR918033 TKV917832:TKV918033 TAZ917832:TAZ918033 SRD917832:SRD918033 SHH917832:SHH918033 RXL917832:RXL918033 RNP917832:RNP918033 RDT917832:RDT918033 QTX917832:QTX918033 QKB917832:QKB918033 QAF917832:QAF918033 PQJ917832:PQJ918033 PGN917832:PGN918033 OWR917832:OWR918033 OMV917832:OMV918033 OCZ917832:OCZ918033 NTD917832:NTD918033 NJH917832:NJH918033 MZL917832:MZL918033 MPP917832:MPP918033 MFT917832:MFT918033 LVX917832:LVX918033 LMB917832:LMB918033 LCF917832:LCF918033 KSJ917832:KSJ918033 KIN917832:KIN918033 JYR917832:JYR918033 JOV917832:JOV918033 JEZ917832:JEZ918033 IVD917832:IVD918033 ILH917832:ILH918033 IBL917832:IBL918033 HRP917832:HRP918033 HHT917832:HHT918033 GXX917832:GXX918033 GOB917832:GOB918033 GEF917832:GEF918033 FUJ917832:FUJ918033 FKN917832:FKN918033 FAR917832:FAR918033 EQV917832:EQV918033 EGZ917832:EGZ918033 DXD917832:DXD918033 DNH917832:DNH918033 DDL917832:DDL918033 CTP917832:CTP918033 CJT917832:CJT918033 BZX917832:BZX918033 BQB917832:BQB918033 BGF917832:BGF918033 AWJ917832:AWJ918033 AMN917832:AMN918033 ACR917832:ACR918033 SV917832:SV918033 IZ917832:IZ918033 D917836:D918037 WVL852296:WVL852497 WLP852296:WLP852497 WBT852296:WBT852497 VRX852296:VRX852497 VIB852296:VIB852497 UYF852296:UYF852497 UOJ852296:UOJ852497 UEN852296:UEN852497 TUR852296:TUR852497 TKV852296:TKV852497 TAZ852296:TAZ852497 SRD852296:SRD852497 SHH852296:SHH852497 RXL852296:RXL852497 RNP852296:RNP852497 RDT852296:RDT852497 QTX852296:QTX852497 QKB852296:QKB852497 QAF852296:QAF852497 PQJ852296:PQJ852497 PGN852296:PGN852497 OWR852296:OWR852497 OMV852296:OMV852497 OCZ852296:OCZ852497 NTD852296:NTD852497 NJH852296:NJH852497 MZL852296:MZL852497 MPP852296:MPP852497 MFT852296:MFT852497 LVX852296:LVX852497 LMB852296:LMB852497 LCF852296:LCF852497 KSJ852296:KSJ852497 KIN852296:KIN852497 JYR852296:JYR852497 JOV852296:JOV852497 JEZ852296:JEZ852497 IVD852296:IVD852497 ILH852296:ILH852497 IBL852296:IBL852497 HRP852296:HRP852497 HHT852296:HHT852497 GXX852296:GXX852497 GOB852296:GOB852497 GEF852296:GEF852497 FUJ852296:FUJ852497 FKN852296:FKN852497 FAR852296:FAR852497 EQV852296:EQV852497 EGZ852296:EGZ852497 DXD852296:DXD852497 DNH852296:DNH852497 DDL852296:DDL852497 CTP852296:CTP852497 CJT852296:CJT852497 BZX852296:BZX852497 BQB852296:BQB852497 BGF852296:BGF852497 AWJ852296:AWJ852497 AMN852296:AMN852497 ACR852296:ACR852497 SV852296:SV852497 IZ852296:IZ852497 D852300:D852501 WVL786760:WVL786961 WLP786760:WLP786961 WBT786760:WBT786961 VRX786760:VRX786961 VIB786760:VIB786961 UYF786760:UYF786961 UOJ786760:UOJ786961 UEN786760:UEN786961 TUR786760:TUR786961 TKV786760:TKV786961 TAZ786760:TAZ786961 SRD786760:SRD786961 SHH786760:SHH786961 RXL786760:RXL786961 RNP786760:RNP786961 RDT786760:RDT786961 QTX786760:QTX786961 QKB786760:QKB786961 QAF786760:QAF786961 PQJ786760:PQJ786961 PGN786760:PGN786961 OWR786760:OWR786961 OMV786760:OMV786961 OCZ786760:OCZ786961 NTD786760:NTD786961 NJH786760:NJH786961 MZL786760:MZL786961 MPP786760:MPP786961 MFT786760:MFT786961 LVX786760:LVX786961 LMB786760:LMB786961 LCF786760:LCF786961 KSJ786760:KSJ786961 KIN786760:KIN786961 JYR786760:JYR786961 JOV786760:JOV786961 JEZ786760:JEZ786961 IVD786760:IVD786961 ILH786760:ILH786961 IBL786760:IBL786961 HRP786760:HRP786961 HHT786760:HHT786961 GXX786760:GXX786961 GOB786760:GOB786961 GEF786760:GEF786961 FUJ786760:FUJ786961 FKN786760:FKN786961 FAR786760:FAR786961 EQV786760:EQV786961 EGZ786760:EGZ786961 DXD786760:DXD786961 DNH786760:DNH786961 DDL786760:DDL786961 CTP786760:CTP786961 CJT786760:CJT786961 BZX786760:BZX786961 BQB786760:BQB786961 BGF786760:BGF786961 AWJ786760:AWJ786961 AMN786760:AMN786961 ACR786760:ACR786961 SV786760:SV786961 IZ786760:IZ786961 D786764:D786965 WVL721224:WVL721425 WLP721224:WLP721425 WBT721224:WBT721425 VRX721224:VRX721425 VIB721224:VIB721425 UYF721224:UYF721425 UOJ721224:UOJ721425 UEN721224:UEN721425 TUR721224:TUR721425 TKV721224:TKV721425 TAZ721224:TAZ721425 SRD721224:SRD721425 SHH721224:SHH721425 RXL721224:RXL721425 RNP721224:RNP721425 RDT721224:RDT721425 QTX721224:QTX721425 QKB721224:QKB721425 QAF721224:QAF721425 PQJ721224:PQJ721425 PGN721224:PGN721425 OWR721224:OWR721425 OMV721224:OMV721425 OCZ721224:OCZ721425 NTD721224:NTD721425 NJH721224:NJH721425 MZL721224:MZL721425 MPP721224:MPP721425 MFT721224:MFT721425 LVX721224:LVX721425 LMB721224:LMB721425 LCF721224:LCF721425 KSJ721224:KSJ721425 KIN721224:KIN721425 JYR721224:JYR721425 JOV721224:JOV721425 JEZ721224:JEZ721425 IVD721224:IVD721425 ILH721224:ILH721425 IBL721224:IBL721425 HRP721224:HRP721425 HHT721224:HHT721425 GXX721224:GXX721425 GOB721224:GOB721425 GEF721224:GEF721425 FUJ721224:FUJ721425 FKN721224:FKN721425 FAR721224:FAR721425 EQV721224:EQV721425 EGZ721224:EGZ721425 DXD721224:DXD721425 DNH721224:DNH721425 DDL721224:DDL721425 CTP721224:CTP721425 CJT721224:CJT721425 BZX721224:BZX721425 BQB721224:BQB721425 BGF721224:BGF721425 AWJ721224:AWJ721425 AMN721224:AMN721425 ACR721224:ACR721425 SV721224:SV721425 IZ721224:IZ721425 D721228:D721429 WVL655688:WVL655889 WLP655688:WLP655889 WBT655688:WBT655889 VRX655688:VRX655889 VIB655688:VIB655889 UYF655688:UYF655889 UOJ655688:UOJ655889 UEN655688:UEN655889 TUR655688:TUR655889 TKV655688:TKV655889 TAZ655688:TAZ655889 SRD655688:SRD655889 SHH655688:SHH655889 RXL655688:RXL655889 RNP655688:RNP655889 RDT655688:RDT655889 QTX655688:QTX655889 QKB655688:QKB655889 QAF655688:QAF655889 PQJ655688:PQJ655889 PGN655688:PGN655889 OWR655688:OWR655889 OMV655688:OMV655889 OCZ655688:OCZ655889 NTD655688:NTD655889 NJH655688:NJH655889 MZL655688:MZL655889 MPP655688:MPP655889 MFT655688:MFT655889 LVX655688:LVX655889 LMB655688:LMB655889 LCF655688:LCF655889 KSJ655688:KSJ655889 KIN655688:KIN655889 JYR655688:JYR655889 JOV655688:JOV655889 JEZ655688:JEZ655889 IVD655688:IVD655889 ILH655688:ILH655889 IBL655688:IBL655889 HRP655688:HRP655889 HHT655688:HHT655889 GXX655688:GXX655889 GOB655688:GOB655889 GEF655688:GEF655889 FUJ655688:FUJ655889 FKN655688:FKN655889 FAR655688:FAR655889 EQV655688:EQV655889 EGZ655688:EGZ655889 DXD655688:DXD655889 DNH655688:DNH655889 DDL655688:DDL655889 CTP655688:CTP655889 CJT655688:CJT655889 BZX655688:BZX655889 BQB655688:BQB655889 BGF655688:BGF655889 AWJ655688:AWJ655889 AMN655688:AMN655889 ACR655688:ACR655889 SV655688:SV655889 IZ655688:IZ655889 D655692:D655893 WVL590152:WVL590353 WLP590152:WLP590353 WBT590152:WBT590353 VRX590152:VRX590353 VIB590152:VIB590353 UYF590152:UYF590353 UOJ590152:UOJ590353 UEN590152:UEN590353 TUR590152:TUR590353 TKV590152:TKV590353 TAZ590152:TAZ590353 SRD590152:SRD590353 SHH590152:SHH590353 RXL590152:RXL590353 RNP590152:RNP590353 RDT590152:RDT590353 QTX590152:QTX590353 QKB590152:QKB590353 QAF590152:QAF590353 PQJ590152:PQJ590353 PGN590152:PGN590353 OWR590152:OWR590353 OMV590152:OMV590353 OCZ590152:OCZ590353 NTD590152:NTD590353 NJH590152:NJH590353 MZL590152:MZL590353 MPP590152:MPP590353 MFT590152:MFT590353 LVX590152:LVX590353 LMB590152:LMB590353 LCF590152:LCF590353 KSJ590152:KSJ590353 KIN590152:KIN590353 JYR590152:JYR590353 JOV590152:JOV590353 JEZ590152:JEZ590353 IVD590152:IVD590353 ILH590152:ILH590353 IBL590152:IBL590353 HRP590152:HRP590353 HHT590152:HHT590353 GXX590152:GXX590353 GOB590152:GOB590353 GEF590152:GEF590353 FUJ590152:FUJ590353 FKN590152:FKN590353 FAR590152:FAR590353 EQV590152:EQV590353 EGZ590152:EGZ590353 DXD590152:DXD590353 DNH590152:DNH590353 DDL590152:DDL590353 CTP590152:CTP590353 CJT590152:CJT590353 BZX590152:BZX590353 BQB590152:BQB590353 BGF590152:BGF590353 AWJ590152:AWJ590353 AMN590152:AMN590353 ACR590152:ACR590353 SV590152:SV590353 IZ590152:IZ590353 D590156:D590357 WVL524616:WVL524817 WLP524616:WLP524817 WBT524616:WBT524817 VRX524616:VRX524817 VIB524616:VIB524817 UYF524616:UYF524817 UOJ524616:UOJ524817 UEN524616:UEN524817 TUR524616:TUR524817 TKV524616:TKV524817 TAZ524616:TAZ524817 SRD524616:SRD524817 SHH524616:SHH524817 RXL524616:RXL524817 RNP524616:RNP524817 RDT524616:RDT524817 QTX524616:QTX524817 QKB524616:QKB524817 QAF524616:QAF524817 PQJ524616:PQJ524817 PGN524616:PGN524817 OWR524616:OWR524817 OMV524616:OMV524817 OCZ524616:OCZ524817 NTD524616:NTD524817 NJH524616:NJH524817 MZL524616:MZL524817 MPP524616:MPP524817 MFT524616:MFT524817 LVX524616:LVX524817 LMB524616:LMB524817 LCF524616:LCF524817 KSJ524616:KSJ524817 KIN524616:KIN524817 JYR524616:JYR524817 JOV524616:JOV524817 JEZ524616:JEZ524817 IVD524616:IVD524817 ILH524616:ILH524817 IBL524616:IBL524817 HRP524616:HRP524817 HHT524616:HHT524817 GXX524616:GXX524817 GOB524616:GOB524817 GEF524616:GEF524817 FUJ524616:FUJ524817 FKN524616:FKN524817 FAR524616:FAR524817 EQV524616:EQV524817 EGZ524616:EGZ524817 DXD524616:DXD524817 DNH524616:DNH524817 DDL524616:DDL524817 CTP524616:CTP524817 CJT524616:CJT524817 BZX524616:BZX524817 BQB524616:BQB524817 BGF524616:BGF524817 AWJ524616:AWJ524817 AMN524616:AMN524817 ACR524616:ACR524817 SV524616:SV524817 IZ524616:IZ524817 D524620:D524821 WVL459080:WVL459281 WLP459080:WLP459281 WBT459080:WBT459281 VRX459080:VRX459281 VIB459080:VIB459281 UYF459080:UYF459281 UOJ459080:UOJ459281 UEN459080:UEN459281 TUR459080:TUR459281 TKV459080:TKV459281 TAZ459080:TAZ459281 SRD459080:SRD459281 SHH459080:SHH459281 RXL459080:RXL459281 RNP459080:RNP459281 RDT459080:RDT459281 QTX459080:QTX459281 QKB459080:QKB459281 QAF459080:QAF459281 PQJ459080:PQJ459281 PGN459080:PGN459281 OWR459080:OWR459281 OMV459080:OMV459281 OCZ459080:OCZ459281 NTD459080:NTD459281 NJH459080:NJH459281 MZL459080:MZL459281 MPP459080:MPP459281 MFT459080:MFT459281 LVX459080:LVX459281 LMB459080:LMB459281 LCF459080:LCF459281 KSJ459080:KSJ459281 KIN459080:KIN459281 JYR459080:JYR459281 JOV459080:JOV459281 JEZ459080:JEZ459281 IVD459080:IVD459281 ILH459080:ILH459281 IBL459080:IBL459281 HRP459080:HRP459281 HHT459080:HHT459281 GXX459080:GXX459281 GOB459080:GOB459281 GEF459080:GEF459281 FUJ459080:FUJ459281 FKN459080:FKN459281 FAR459080:FAR459281 EQV459080:EQV459281 EGZ459080:EGZ459281 DXD459080:DXD459281 DNH459080:DNH459281 DDL459080:DDL459281 CTP459080:CTP459281 CJT459080:CJT459281 BZX459080:BZX459281 BQB459080:BQB459281 BGF459080:BGF459281 AWJ459080:AWJ459281 AMN459080:AMN459281 ACR459080:ACR459281 SV459080:SV459281 IZ459080:IZ459281 D459084:D459285 WVL393544:WVL393745 WLP393544:WLP393745 WBT393544:WBT393745 VRX393544:VRX393745 VIB393544:VIB393745 UYF393544:UYF393745 UOJ393544:UOJ393745 UEN393544:UEN393745 TUR393544:TUR393745 TKV393544:TKV393745 TAZ393544:TAZ393745 SRD393544:SRD393745 SHH393544:SHH393745 RXL393544:RXL393745 RNP393544:RNP393745 RDT393544:RDT393745 QTX393544:QTX393745 QKB393544:QKB393745 QAF393544:QAF393745 PQJ393544:PQJ393745 PGN393544:PGN393745 OWR393544:OWR393745 OMV393544:OMV393745 OCZ393544:OCZ393745 NTD393544:NTD393745 NJH393544:NJH393745 MZL393544:MZL393745 MPP393544:MPP393745 MFT393544:MFT393745 LVX393544:LVX393745 LMB393544:LMB393745 LCF393544:LCF393745 KSJ393544:KSJ393745 KIN393544:KIN393745 JYR393544:JYR393745 JOV393544:JOV393745 JEZ393544:JEZ393745 IVD393544:IVD393745 ILH393544:ILH393745 IBL393544:IBL393745 HRP393544:HRP393745 HHT393544:HHT393745 GXX393544:GXX393745 GOB393544:GOB393745 GEF393544:GEF393745 FUJ393544:FUJ393745 FKN393544:FKN393745 FAR393544:FAR393745 EQV393544:EQV393745 EGZ393544:EGZ393745 DXD393544:DXD393745 DNH393544:DNH393745 DDL393544:DDL393745 CTP393544:CTP393745 CJT393544:CJT393745 BZX393544:BZX393745 BQB393544:BQB393745 BGF393544:BGF393745 AWJ393544:AWJ393745 AMN393544:AMN393745 ACR393544:ACR393745 SV393544:SV393745 IZ393544:IZ393745 D393548:D393749 WVL328008:WVL328209 WLP328008:WLP328209 WBT328008:WBT328209 VRX328008:VRX328209 VIB328008:VIB328209 UYF328008:UYF328209 UOJ328008:UOJ328209 UEN328008:UEN328209 TUR328008:TUR328209 TKV328008:TKV328209 TAZ328008:TAZ328209 SRD328008:SRD328209 SHH328008:SHH328209 RXL328008:RXL328209 RNP328008:RNP328209 RDT328008:RDT328209 QTX328008:QTX328209 QKB328008:QKB328209 QAF328008:QAF328209 PQJ328008:PQJ328209 PGN328008:PGN328209 OWR328008:OWR328209 OMV328008:OMV328209 OCZ328008:OCZ328209 NTD328008:NTD328209 NJH328008:NJH328209 MZL328008:MZL328209 MPP328008:MPP328209 MFT328008:MFT328209 LVX328008:LVX328209 LMB328008:LMB328209 LCF328008:LCF328209 KSJ328008:KSJ328209 KIN328008:KIN328209 JYR328008:JYR328209 JOV328008:JOV328209 JEZ328008:JEZ328209 IVD328008:IVD328209 ILH328008:ILH328209 IBL328008:IBL328209 HRP328008:HRP328209 HHT328008:HHT328209 GXX328008:GXX328209 GOB328008:GOB328209 GEF328008:GEF328209 FUJ328008:FUJ328209 FKN328008:FKN328209 FAR328008:FAR328209 EQV328008:EQV328209 EGZ328008:EGZ328209 DXD328008:DXD328209 DNH328008:DNH328209 DDL328008:DDL328209 CTP328008:CTP328209 CJT328008:CJT328209 BZX328008:BZX328209 BQB328008:BQB328209 BGF328008:BGF328209 AWJ328008:AWJ328209 AMN328008:AMN328209 ACR328008:ACR328209 SV328008:SV328209 IZ328008:IZ328209 D328012:D328213 WVL262472:WVL262673 WLP262472:WLP262673 WBT262472:WBT262673 VRX262472:VRX262673 VIB262472:VIB262673 UYF262472:UYF262673 UOJ262472:UOJ262673 UEN262472:UEN262673 TUR262472:TUR262673 TKV262472:TKV262673 TAZ262472:TAZ262673 SRD262472:SRD262673 SHH262472:SHH262673 RXL262472:RXL262673 RNP262472:RNP262673 RDT262472:RDT262673 QTX262472:QTX262673 QKB262472:QKB262673 QAF262472:QAF262673 PQJ262472:PQJ262673 PGN262472:PGN262673 OWR262472:OWR262673 OMV262472:OMV262673 OCZ262472:OCZ262673 NTD262472:NTD262673 NJH262472:NJH262673 MZL262472:MZL262673 MPP262472:MPP262673 MFT262472:MFT262673 LVX262472:LVX262673 LMB262472:LMB262673 LCF262472:LCF262673 KSJ262472:KSJ262673 KIN262472:KIN262673 JYR262472:JYR262673 JOV262472:JOV262673 JEZ262472:JEZ262673 IVD262472:IVD262673 ILH262472:ILH262673 IBL262472:IBL262673 HRP262472:HRP262673 HHT262472:HHT262673 GXX262472:GXX262673 GOB262472:GOB262673 GEF262472:GEF262673 FUJ262472:FUJ262673 FKN262472:FKN262673 FAR262472:FAR262673 EQV262472:EQV262673 EGZ262472:EGZ262673 DXD262472:DXD262673 DNH262472:DNH262673 DDL262472:DDL262673 CTP262472:CTP262673 CJT262472:CJT262673 BZX262472:BZX262673 BQB262472:BQB262673 BGF262472:BGF262673 AWJ262472:AWJ262673 AMN262472:AMN262673 ACR262472:ACR262673 SV262472:SV262673 IZ262472:IZ262673 D262476:D262677 WVL196936:WVL197137 WLP196936:WLP197137 WBT196936:WBT197137 VRX196936:VRX197137 VIB196936:VIB197137 UYF196936:UYF197137 UOJ196936:UOJ197137 UEN196936:UEN197137 TUR196936:TUR197137 TKV196936:TKV197137 TAZ196936:TAZ197137 SRD196936:SRD197137 SHH196936:SHH197137 RXL196936:RXL197137 RNP196936:RNP197137 RDT196936:RDT197137 QTX196936:QTX197137 QKB196936:QKB197137 QAF196936:QAF197137 PQJ196936:PQJ197137 PGN196936:PGN197137 OWR196936:OWR197137 OMV196936:OMV197137 OCZ196936:OCZ197137 NTD196936:NTD197137 NJH196936:NJH197137 MZL196936:MZL197137 MPP196936:MPP197137 MFT196936:MFT197137 LVX196936:LVX197137 LMB196936:LMB197137 LCF196936:LCF197137 KSJ196936:KSJ197137 KIN196936:KIN197137 JYR196936:JYR197137 JOV196936:JOV197137 JEZ196936:JEZ197137 IVD196936:IVD197137 ILH196936:ILH197137 IBL196936:IBL197137 HRP196936:HRP197137 HHT196936:HHT197137 GXX196936:GXX197137 GOB196936:GOB197137 GEF196936:GEF197137 FUJ196936:FUJ197137 FKN196936:FKN197137 FAR196936:FAR197137 EQV196936:EQV197137 EGZ196936:EGZ197137 DXD196936:DXD197137 DNH196936:DNH197137 DDL196936:DDL197137 CTP196936:CTP197137 CJT196936:CJT197137 BZX196936:BZX197137 BQB196936:BQB197137 BGF196936:BGF197137 AWJ196936:AWJ197137 AMN196936:AMN197137 ACR196936:ACR197137 SV196936:SV197137 IZ196936:IZ197137 D196940:D197141 WVL131400:WVL131601 WLP131400:WLP131601 WBT131400:WBT131601 VRX131400:VRX131601 VIB131400:VIB131601 UYF131400:UYF131601 UOJ131400:UOJ131601 UEN131400:UEN131601 TUR131400:TUR131601 TKV131400:TKV131601 TAZ131400:TAZ131601 SRD131400:SRD131601 SHH131400:SHH131601 RXL131400:RXL131601 RNP131400:RNP131601 RDT131400:RDT131601 QTX131400:QTX131601 QKB131400:QKB131601 QAF131400:QAF131601 PQJ131400:PQJ131601 PGN131400:PGN131601 OWR131400:OWR131601 OMV131400:OMV131601 OCZ131400:OCZ131601 NTD131400:NTD131601 NJH131400:NJH131601 MZL131400:MZL131601 MPP131400:MPP131601 MFT131400:MFT131601 LVX131400:LVX131601 LMB131400:LMB131601 LCF131400:LCF131601 KSJ131400:KSJ131601 KIN131400:KIN131601 JYR131400:JYR131601 JOV131400:JOV131601 JEZ131400:JEZ131601 IVD131400:IVD131601 ILH131400:ILH131601 IBL131400:IBL131601 HRP131400:HRP131601 HHT131400:HHT131601 GXX131400:GXX131601 GOB131400:GOB131601 GEF131400:GEF131601 FUJ131400:FUJ131601 FKN131400:FKN131601 FAR131400:FAR131601 EQV131400:EQV131601 EGZ131400:EGZ131601 DXD131400:DXD131601 DNH131400:DNH131601 DDL131400:DDL131601 CTP131400:CTP131601 CJT131400:CJT131601 BZX131400:BZX131601 BQB131400:BQB131601 BGF131400:BGF131601 AWJ131400:AWJ131601 AMN131400:AMN131601 ACR131400:ACR131601 SV131400:SV131601 IZ131400:IZ131601 D131404:D131605 WVL65864:WVL66065 WLP65864:WLP66065 WBT65864:WBT66065 VRX65864:VRX66065 VIB65864:VIB66065 UYF65864:UYF66065 UOJ65864:UOJ66065 UEN65864:UEN66065 TUR65864:TUR66065 TKV65864:TKV66065 TAZ65864:TAZ66065 SRD65864:SRD66065 SHH65864:SHH66065 RXL65864:RXL66065 RNP65864:RNP66065 RDT65864:RDT66065 QTX65864:QTX66065 QKB65864:QKB66065 QAF65864:QAF66065 PQJ65864:PQJ66065 PGN65864:PGN66065 OWR65864:OWR66065 OMV65864:OMV66065 OCZ65864:OCZ66065 NTD65864:NTD66065 NJH65864:NJH66065 MZL65864:MZL66065 MPP65864:MPP66065 MFT65864:MFT66065 LVX65864:LVX66065 LMB65864:LMB66065 LCF65864:LCF66065 KSJ65864:KSJ66065 KIN65864:KIN66065 JYR65864:JYR66065 JOV65864:JOV66065 JEZ65864:JEZ66065 IVD65864:IVD66065 ILH65864:ILH66065 IBL65864:IBL66065 HRP65864:HRP66065 HHT65864:HHT66065 GXX65864:GXX66065 GOB65864:GOB66065 GEF65864:GEF66065 FUJ65864:FUJ66065 FKN65864:FKN66065 FAR65864:FAR66065 EQV65864:EQV66065 EGZ65864:EGZ66065 DXD65864:DXD66065 DNH65864:DNH66065 DDL65864:DDL66065 CTP65864:CTP66065 CJT65864:CJT66065 BZX65864:BZX66065 BQB65864:BQB66065 BGF65864:BGF66065 AWJ65864:AWJ66065 AMN65864:AMN66065 ACR65864:ACR66065 SV65864:SV66065 IZ65864:IZ66065 D65868:D66069 WVL982492:WVL982787 WLP982492:WLP982787 WBT982492:WBT982787 VRX982492:VRX982787 VIB982492:VIB982787 UYF982492:UYF982787 UOJ982492:UOJ982787 UEN982492:UEN982787 TUR982492:TUR982787 TKV982492:TKV982787 TAZ982492:TAZ982787 SRD982492:SRD982787 SHH982492:SHH982787 RXL982492:RXL982787 RNP982492:RNP982787 RDT982492:RDT982787 QTX982492:QTX982787 QKB982492:QKB982787 QAF982492:QAF982787 PQJ982492:PQJ982787 PGN982492:PGN982787 OWR982492:OWR982787 OMV982492:OMV982787 OCZ982492:OCZ982787 NTD982492:NTD982787 NJH982492:NJH982787 MZL982492:MZL982787 MPP982492:MPP982787 MFT982492:MFT982787 LVX982492:LVX982787 LMB982492:LMB982787 LCF982492:LCF982787 KSJ982492:KSJ982787 KIN982492:KIN982787 JYR982492:JYR982787 JOV982492:JOV982787 JEZ982492:JEZ982787 IVD982492:IVD982787 ILH982492:ILH982787 IBL982492:IBL982787 HRP982492:HRP982787 HHT982492:HHT982787 GXX982492:GXX982787 GOB982492:GOB982787 GEF982492:GEF982787 FUJ982492:FUJ982787 FKN982492:FKN982787 FAR982492:FAR982787 EQV982492:EQV982787 EGZ982492:EGZ982787 DXD982492:DXD982787 DNH982492:DNH982787 DDL982492:DDL982787 CTP982492:CTP982787 CJT982492:CJT982787 BZX982492:BZX982787 BQB982492:BQB982787 BGF982492:BGF982787 AWJ982492:AWJ982787 AMN982492:AMN982787 ACR982492:ACR982787 SV982492:SV982787 IZ982492:IZ982787 D982496:D982791 WVL916956:WVL917251 WLP916956:WLP917251 WBT916956:WBT917251 VRX916956:VRX917251 VIB916956:VIB917251 UYF916956:UYF917251 UOJ916956:UOJ917251 UEN916956:UEN917251 TUR916956:TUR917251 TKV916956:TKV917251 TAZ916956:TAZ917251 SRD916956:SRD917251 SHH916956:SHH917251 RXL916956:RXL917251 RNP916956:RNP917251 RDT916956:RDT917251 QTX916956:QTX917251 QKB916956:QKB917251 QAF916956:QAF917251 PQJ916956:PQJ917251 PGN916956:PGN917251 OWR916956:OWR917251 OMV916956:OMV917251 OCZ916956:OCZ917251 NTD916956:NTD917251 NJH916956:NJH917251 MZL916956:MZL917251 MPP916956:MPP917251 MFT916956:MFT917251 LVX916956:LVX917251 LMB916956:LMB917251 LCF916956:LCF917251 KSJ916956:KSJ917251 KIN916956:KIN917251 JYR916956:JYR917251 JOV916956:JOV917251 JEZ916956:JEZ917251 IVD916956:IVD917251 ILH916956:ILH917251 IBL916956:IBL917251 HRP916956:HRP917251 HHT916956:HHT917251 GXX916956:GXX917251 GOB916956:GOB917251 GEF916956:GEF917251 FUJ916956:FUJ917251 FKN916956:FKN917251 FAR916956:FAR917251 EQV916956:EQV917251 EGZ916956:EGZ917251 DXD916956:DXD917251 DNH916956:DNH917251 DDL916956:DDL917251 CTP916956:CTP917251 CJT916956:CJT917251 BZX916956:BZX917251 BQB916956:BQB917251 BGF916956:BGF917251 AWJ916956:AWJ917251 AMN916956:AMN917251 ACR916956:ACR917251 SV916956:SV917251 IZ916956:IZ917251 D916960:D917255 WVL851420:WVL851715 WLP851420:WLP851715 WBT851420:WBT851715 VRX851420:VRX851715 VIB851420:VIB851715 UYF851420:UYF851715 UOJ851420:UOJ851715 UEN851420:UEN851715 TUR851420:TUR851715 TKV851420:TKV851715 TAZ851420:TAZ851715 SRD851420:SRD851715 SHH851420:SHH851715 RXL851420:RXL851715 RNP851420:RNP851715 RDT851420:RDT851715 QTX851420:QTX851715 QKB851420:QKB851715 QAF851420:QAF851715 PQJ851420:PQJ851715 PGN851420:PGN851715 OWR851420:OWR851715 OMV851420:OMV851715 OCZ851420:OCZ851715 NTD851420:NTD851715 NJH851420:NJH851715 MZL851420:MZL851715 MPP851420:MPP851715 MFT851420:MFT851715 LVX851420:LVX851715 LMB851420:LMB851715 LCF851420:LCF851715 KSJ851420:KSJ851715 KIN851420:KIN851715 JYR851420:JYR851715 JOV851420:JOV851715 JEZ851420:JEZ851715 IVD851420:IVD851715 ILH851420:ILH851715 IBL851420:IBL851715 HRP851420:HRP851715 HHT851420:HHT851715 GXX851420:GXX851715 GOB851420:GOB851715 GEF851420:GEF851715 FUJ851420:FUJ851715 FKN851420:FKN851715 FAR851420:FAR851715 EQV851420:EQV851715 EGZ851420:EGZ851715 DXD851420:DXD851715 DNH851420:DNH851715 DDL851420:DDL851715 CTP851420:CTP851715 CJT851420:CJT851715 BZX851420:BZX851715 BQB851420:BQB851715 BGF851420:BGF851715 AWJ851420:AWJ851715 AMN851420:AMN851715 ACR851420:ACR851715 SV851420:SV851715 IZ851420:IZ851715 D851424:D851719 WVL785884:WVL786179 WLP785884:WLP786179 WBT785884:WBT786179 VRX785884:VRX786179 VIB785884:VIB786179 UYF785884:UYF786179 UOJ785884:UOJ786179 UEN785884:UEN786179 TUR785884:TUR786179 TKV785884:TKV786179 TAZ785884:TAZ786179 SRD785884:SRD786179 SHH785884:SHH786179 RXL785884:RXL786179 RNP785884:RNP786179 RDT785884:RDT786179 QTX785884:QTX786179 QKB785884:QKB786179 QAF785884:QAF786179 PQJ785884:PQJ786179 PGN785884:PGN786179 OWR785884:OWR786179 OMV785884:OMV786179 OCZ785884:OCZ786179 NTD785884:NTD786179 NJH785884:NJH786179 MZL785884:MZL786179 MPP785884:MPP786179 MFT785884:MFT786179 LVX785884:LVX786179 LMB785884:LMB786179 LCF785884:LCF786179 KSJ785884:KSJ786179 KIN785884:KIN786179 JYR785884:JYR786179 JOV785884:JOV786179 JEZ785884:JEZ786179 IVD785884:IVD786179 ILH785884:ILH786179 IBL785884:IBL786179 HRP785884:HRP786179 HHT785884:HHT786179 GXX785884:GXX786179 GOB785884:GOB786179 GEF785884:GEF786179 FUJ785884:FUJ786179 FKN785884:FKN786179 FAR785884:FAR786179 EQV785884:EQV786179 EGZ785884:EGZ786179 DXD785884:DXD786179 DNH785884:DNH786179 DDL785884:DDL786179 CTP785884:CTP786179 CJT785884:CJT786179 BZX785884:BZX786179 BQB785884:BQB786179 BGF785884:BGF786179 AWJ785884:AWJ786179 AMN785884:AMN786179 ACR785884:ACR786179 SV785884:SV786179 IZ785884:IZ786179 D785888:D786183 WVL720348:WVL720643 WLP720348:WLP720643 WBT720348:WBT720643 VRX720348:VRX720643 VIB720348:VIB720643 UYF720348:UYF720643 UOJ720348:UOJ720643 UEN720348:UEN720643 TUR720348:TUR720643 TKV720348:TKV720643 TAZ720348:TAZ720643 SRD720348:SRD720643 SHH720348:SHH720643 RXL720348:RXL720643 RNP720348:RNP720643 RDT720348:RDT720643 QTX720348:QTX720643 QKB720348:QKB720643 QAF720348:QAF720643 PQJ720348:PQJ720643 PGN720348:PGN720643 OWR720348:OWR720643 OMV720348:OMV720643 OCZ720348:OCZ720643 NTD720348:NTD720643 NJH720348:NJH720643 MZL720348:MZL720643 MPP720348:MPP720643 MFT720348:MFT720643 LVX720348:LVX720643 LMB720348:LMB720643 LCF720348:LCF720643 KSJ720348:KSJ720643 KIN720348:KIN720643 JYR720348:JYR720643 JOV720348:JOV720643 JEZ720348:JEZ720643 IVD720348:IVD720643 ILH720348:ILH720643 IBL720348:IBL720643 HRP720348:HRP720643 HHT720348:HHT720643 GXX720348:GXX720643 GOB720348:GOB720643 GEF720348:GEF720643 FUJ720348:FUJ720643 FKN720348:FKN720643 FAR720348:FAR720643 EQV720348:EQV720643 EGZ720348:EGZ720643 DXD720348:DXD720643 DNH720348:DNH720643 DDL720348:DDL720643 CTP720348:CTP720643 CJT720348:CJT720643 BZX720348:BZX720643 BQB720348:BQB720643 BGF720348:BGF720643 AWJ720348:AWJ720643 AMN720348:AMN720643 ACR720348:ACR720643 SV720348:SV720643 IZ720348:IZ720643 D720352:D720647 WVL654812:WVL655107 WLP654812:WLP655107 WBT654812:WBT655107 VRX654812:VRX655107 VIB654812:VIB655107 UYF654812:UYF655107 UOJ654812:UOJ655107 UEN654812:UEN655107 TUR654812:TUR655107 TKV654812:TKV655107 TAZ654812:TAZ655107 SRD654812:SRD655107 SHH654812:SHH655107 RXL654812:RXL655107 RNP654812:RNP655107 RDT654812:RDT655107 QTX654812:QTX655107 QKB654812:QKB655107 QAF654812:QAF655107 PQJ654812:PQJ655107 PGN654812:PGN655107 OWR654812:OWR655107 OMV654812:OMV655107 OCZ654812:OCZ655107 NTD654812:NTD655107 NJH654812:NJH655107 MZL654812:MZL655107 MPP654812:MPP655107 MFT654812:MFT655107 LVX654812:LVX655107 LMB654812:LMB655107 LCF654812:LCF655107 KSJ654812:KSJ655107 KIN654812:KIN655107 JYR654812:JYR655107 JOV654812:JOV655107 JEZ654812:JEZ655107 IVD654812:IVD655107 ILH654812:ILH655107 IBL654812:IBL655107 HRP654812:HRP655107 HHT654812:HHT655107 GXX654812:GXX655107 GOB654812:GOB655107 GEF654812:GEF655107 FUJ654812:FUJ655107 FKN654812:FKN655107 FAR654812:FAR655107 EQV654812:EQV655107 EGZ654812:EGZ655107 DXD654812:DXD655107 DNH654812:DNH655107 DDL654812:DDL655107 CTP654812:CTP655107 CJT654812:CJT655107 BZX654812:BZX655107 BQB654812:BQB655107 BGF654812:BGF655107 AWJ654812:AWJ655107 AMN654812:AMN655107 ACR654812:ACR655107 SV654812:SV655107 IZ654812:IZ655107 D654816:D655111 WVL589276:WVL589571 WLP589276:WLP589571 WBT589276:WBT589571 VRX589276:VRX589571 VIB589276:VIB589571 UYF589276:UYF589571 UOJ589276:UOJ589571 UEN589276:UEN589571 TUR589276:TUR589571 TKV589276:TKV589571 TAZ589276:TAZ589571 SRD589276:SRD589571 SHH589276:SHH589571 RXL589276:RXL589571 RNP589276:RNP589571 RDT589276:RDT589571 QTX589276:QTX589571 QKB589276:QKB589571 QAF589276:QAF589571 PQJ589276:PQJ589571 PGN589276:PGN589571 OWR589276:OWR589571 OMV589276:OMV589571 OCZ589276:OCZ589571 NTD589276:NTD589571 NJH589276:NJH589571 MZL589276:MZL589571 MPP589276:MPP589571 MFT589276:MFT589571 LVX589276:LVX589571 LMB589276:LMB589571 LCF589276:LCF589571 KSJ589276:KSJ589571 KIN589276:KIN589571 JYR589276:JYR589571 JOV589276:JOV589571 JEZ589276:JEZ589571 IVD589276:IVD589571 ILH589276:ILH589571 IBL589276:IBL589571 HRP589276:HRP589571 HHT589276:HHT589571 GXX589276:GXX589571 GOB589276:GOB589571 GEF589276:GEF589571 FUJ589276:FUJ589571 FKN589276:FKN589571 FAR589276:FAR589571 EQV589276:EQV589571 EGZ589276:EGZ589571 DXD589276:DXD589571 DNH589276:DNH589571 DDL589276:DDL589571 CTP589276:CTP589571 CJT589276:CJT589571 BZX589276:BZX589571 BQB589276:BQB589571 BGF589276:BGF589571 AWJ589276:AWJ589571 AMN589276:AMN589571 ACR589276:ACR589571 SV589276:SV589571 IZ589276:IZ589571 D589280:D589575 WVL523740:WVL524035 WLP523740:WLP524035 WBT523740:WBT524035 VRX523740:VRX524035 VIB523740:VIB524035 UYF523740:UYF524035 UOJ523740:UOJ524035 UEN523740:UEN524035 TUR523740:TUR524035 TKV523740:TKV524035 TAZ523740:TAZ524035 SRD523740:SRD524035 SHH523740:SHH524035 RXL523740:RXL524035 RNP523740:RNP524035 RDT523740:RDT524035 QTX523740:QTX524035 QKB523740:QKB524035 QAF523740:QAF524035 PQJ523740:PQJ524035 PGN523740:PGN524035 OWR523740:OWR524035 OMV523740:OMV524035 OCZ523740:OCZ524035 NTD523740:NTD524035 NJH523740:NJH524035 MZL523740:MZL524035 MPP523740:MPP524035 MFT523740:MFT524035 LVX523740:LVX524035 LMB523740:LMB524035 LCF523740:LCF524035 KSJ523740:KSJ524035 KIN523740:KIN524035 JYR523740:JYR524035 JOV523740:JOV524035 JEZ523740:JEZ524035 IVD523740:IVD524035 ILH523740:ILH524035 IBL523740:IBL524035 HRP523740:HRP524035 HHT523740:HHT524035 GXX523740:GXX524035 GOB523740:GOB524035 GEF523740:GEF524035 FUJ523740:FUJ524035 FKN523740:FKN524035 FAR523740:FAR524035 EQV523740:EQV524035 EGZ523740:EGZ524035 DXD523740:DXD524035 DNH523740:DNH524035 DDL523740:DDL524035 CTP523740:CTP524035 CJT523740:CJT524035 BZX523740:BZX524035 BQB523740:BQB524035 BGF523740:BGF524035 AWJ523740:AWJ524035 AMN523740:AMN524035 ACR523740:ACR524035 SV523740:SV524035 IZ523740:IZ524035 D523744:D524039 WVL458204:WVL458499 WLP458204:WLP458499 WBT458204:WBT458499 VRX458204:VRX458499 VIB458204:VIB458499 UYF458204:UYF458499 UOJ458204:UOJ458499 UEN458204:UEN458499 TUR458204:TUR458499 TKV458204:TKV458499 TAZ458204:TAZ458499 SRD458204:SRD458499 SHH458204:SHH458499 RXL458204:RXL458499 RNP458204:RNP458499 RDT458204:RDT458499 QTX458204:QTX458499 QKB458204:QKB458499 QAF458204:QAF458499 PQJ458204:PQJ458499 PGN458204:PGN458499 OWR458204:OWR458499 OMV458204:OMV458499 OCZ458204:OCZ458499 NTD458204:NTD458499 NJH458204:NJH458499 MZL458204:MZL458499 MPP458204:MPP458499 MFT458204:MFT458499 LVX458204:LVX458499 LMB458204:LMB458499 LCF458204:LCF458499 KSJ458204:KSJ458499 KIN458204:KIN458499 JYR458204:JYR458499 JOV458204:JOV458499 JEZ458204:JEZ458499 IVD458204:IVD458499 ILH458204:ILH458499 IBL458204:IBL458499 HRP458204:HRP458499 HHT458204:HHT458499 GXX458204:GXX458499 GOB458204:GOB458499 GEF458204:GEF458499 FUJ458204:FUJ458499 FKN458204:FKN458499 FAR458204:FAR458499 EQV458204:EQV458499 EGZ458204:EGZ458499 DXD458204:DXD458499 DNH458204:DNH458499 DDL458204:DDL458499 CTP458204:CTP458499 CJT458204:CJT458499 BZX458204:BZX458499 BQB458204:BQB458499 BGF458204:BGF458499 AWJ458204:AWJ458499 AMN458204:AMN458499 ACR458204:ACR458499 SV458204:SV458499 IZ458204:IZ458499 D458208:D458503 WVL392668:WVL392963 WLP392668:WLP392963 WBT392668:WBT392963 VRX392668:VRX392963 VIB392668:VIB392963 UYF392668:UYF392963 UOJ392668:UOJ392963 UEN392668:UEN392963 TUR392668:TUR392963 TKV392668:TKV392963 TAZ392668:TAZ392963 SRD392668:SRD392963 SHH392668:SHH392963 RXL392668:RXL392963 RNP392668:RNP392963 RDT392668:RDT392963 QTX392668:QTX392963 QKB392668:QKB392963 QAF392668:QAF392963 PQJ392668:PQJ392963 PGN392668:PGN392963 OWR392668:OWR392963 OMV392668:OMV392963 OCZ392668:OCZ392963 NTD392668:NTD392963 NJH392668:NJH392963 MZL392668:MZL392963 MPP392668:MPP392963 MFT392668:MFT392963 LVX392668:LVX392963 LMB392668:LMB392963 LCF392668:LCF392963 KSJ392668:KSJ392963 KIN392668:KIN392963 JYR392668:JYR392963 JOV392668:JOV392963 JEZ392668:JEZ392963 IVD392668:IVD392963 ILH392668:ILH392963 IBL392668:IBL392963 HRP392668:HRP392963 HHT392668:HHT392963 GXX392668:GXX392963 GOB392668:GOB392963 GEF392668:GEF392963 FUJ392668:FUJ392963 FKN392668:FKN392963 FAR392668:FAR392963 EQV392668:EQV392963 EGZ392668:EGZ392963 DXD392668:DXD392963 DNH392668:DNH392963 DDL392668:DDL392963 CTP392668:CTP392963 CJT392668:CJT392963 BZX392668:BZX392963 BQB392668:BQB392963 BGF392668:BGF392963 AWJ392668:AWJ392963 AMN392668:AMN392963 ACR392668:ACR392963 SV392668:SV392963 IZ392668:IZ392963 D392672:D392967 WVL327132:WVL327427 WLP327132:WLP327427 WBT327132:WBT327427 VRX327132:VRX327427 VIB327132:VIB327427 UYF327132:UYF327427 UOJ327132:UOJ327427 UEN327132:UEN327427 TUR327132:TUR327427 TKV327132:TKV327427 TAZ327132:TAZ327427 SRD327132:SRD327427 SHH327132:SHH327427 RXL327132:RXL327427 RNP327132:RNP327427 RDT327132:RDT327427 QTX327132:QTX327427 QKB327132:QKB327427 QAF327132:QAF327427 PQJ327132:PQJ327427 PGN327132:PGN327427 OWR327132:OWR327427 OMV327132:OMV327427 OCZ327132:OCZ327427 NTD327132:NTD327427 NJH327132:NJH327427 MZL327132:MZL327427 MPP327132:MPP327427 MFT327132:MFT327427 LVX327132:LVX327427 LMB327132:LMB327427 LCF327132:LCF327427 KSJ327132:KSJ327427 KIN327132:KIN327427 JYR327132:JYR327427 JOV327132:JOV327427 JEZ327132:JEZ327427 IVD327132:IVD327427 ILH327132:ILH327427 IBL327132:IBL327427 HRP327132:HRP327427 HHT327132:HHT327427 GXX327132:GXX327427 GOB327132:GOB327427 GEF327132:GEF327427 FUJ327132:FUJ327427 FKN327132:FKN327427 FAR327132:FAR327427 EQV327132:EQV327427 EGZ327132:EGZ327427 DXD327132:DXD327427 DNH327132:DNH327427 DDL327132:DDL327427 CTP327132:CTP327427 CJT327132:CJT327427 BZX327132:BZX327427 BQB327132:BQB327427 BGF327132:BGF327427 AWJ327132:AWJ327427 AMN327132:AMN327427 ACR327132:ACR327427 SV327132:SV327427 IZ327132:IZ327427 D327136:D327431 WVL261596:WVL261891 WLP261596:WLP261891 WBT261596:WBT261891 VRX261596:VRX261891 VIB261596:VIB261891 UYF261596:UYF261891 UOJ261596:UOJ261891 UEN261596:UEN261891 TUR261596:TUR261891 TKV261596:TKV261891 TAZ261596:TAZ261891 SRD261596:SRD261891 SHH261596:SHH261891 RXL261596:RXL261891 RNP261596:RNP261891 RDT261596:RDT261891 QTX261596:QTX261891 QKB261596:QKB261891 QAF261596:QAF261891 PQJ261596:PQJ261891 PGN261596:PGN261891 OWR261596:OWR261891 OMV261596:OMV261891 OCZ261596:OCZ261891 NTD261596:NTD261891 NJH261596:NJH261891 MZL261596:MZL261891 MPP261596:MPP261891 MFT261596:MFT261891 LVX261596:LVX261891 LMB261596:LMB261891 LCF261596:LCF261891 KSJ261596:KSJ261891 KIN261596:KIN261891 JYR261596:JYR261891 JOV261596:JOV261891 JEZ261596:JEZ261891 IVD261596:IVD261891 ILH261596:ILH261891 IBL261596:IBL261891 HRP261596:HRP261891 HHT261596:HHT261891 GXX261596:GXX261891 GOB261596:GOB261891 GEF261596:GEF261891 FUJ261596:FUJ261891 FKN261596:FKN261891 FAR261596:FAR261891 EQV261596:EQV261891 EGZ261596:EGZ261891 DXD261596:DXD261891 DNH261596:DNH261891 DDL261596:DDL261891 CTP261596:CTP261891 CJT261596:CJT261891 BZX261596:BZX261891 BQB261596:BQB261891 BGF261596:BGF261891 AWJ261596:AWJ261891 AMN261596:AMN261891 ACR261596:ACR261891 SV261596:SV261891 IZ261596:IZ261891 D261600:D261895 WVL196060:WVL196355 WLP196060:WLP196355 WBT196060:WBT196355 VRX196060:VRX196355 VIB196060:VIB196355 UYF196060:UYF196355 UOJ196060:UOJ196355 UEN196060:UEN196355 TUR196060:TUR196355 TKV196060:TKV196355 TAZ196060:TAZ196355 SRD196060:SRD196355 SHH196060:SHH196355 RXL196060:RXL196355 RNP196060:RNP196355 RDT196060:RDT196355 QTX196060:QTX196355 QKB196060:QKB196355 QAF196060:QAF196355 PQJ196060:PQJ196355 PGN196060:PGN196355 OWR196060:OWR196355 OMV196060:OMV196355 OCZ196060:OCZ196355 NTD196060:NTD196355 NJH196060:NJH196355 MZL196060:MZL196355 MPP196060:MPP196355 MFT196060:MFT196355 LVX196060:LVX196355 LMB196060:LMB196355 LCF196060:LCF196355 KSJ196060:KSJ196355 KIN196060:KIN196355 JYR196060:JYR196355 JOV196060:JOV196355 JEZ196060:JEZ196355 IVD196060:IVD196355 ILH196060:ILH196355 IBL196060:IBL196355 HRP196060:HRP196355 HHT196060:HHT196355 GXX196060:GXX196355 GOB196060:GOB196355 GEF196060:GEF196355 FUJ196060:FUJ196355 FKN196060:FKN196355 FAR196060:FAR196355 EQV196060:EQV196355 EGZ196060:EGZ196355 DXD196060:DXD196355 DNH196060:DNH196355 DDL196060:DDL196355 CTP196060:CTP196355 CJT196060:CJT196355 BZX196060:BZX196355 BQB196060:BQB196355 BGF196060:BGF196355 AWJ196060:AWJ196355 AMN196060:AMN196355 ACR196060:ACR196355 SV196060:SV196355 IZ196060:IZ196355 D196064:D196359 WVL130524:WVL130819 WLP130524:WLP130819 WBT130524:WBT130819 VRX130524:VRX130819 VIB130524:VIB130819 UYF130524:UYF130819 UOJ130524:UOJ130819 UEN130524:UEN130819 TUR130524:TUR130819 TKV130524:TKV130819 TAZ130524:TAZ130819 SRD130524:SRD130819 SHH130524:SHH130819 RXL130524:RXL130819 RNP130524:RNP130819 RDT130524:RDT130819 QTX130524:QTX130819 QKB130524:QKB130819 QAF130524:QAF130819 PQJ130524:PQJ130819 PGN130524:PGN130819 OWR130524:OWR130819 OMV130524:OMV130819 OCZ130524:OCZ130819 NTD130524:NTD130819 NJH130524:NJH130819 MZL130524:MZL130819 MPP130524:MPP130819 MFT130524:MFT130819 LVX130524:LVX130819 LMB130524:LMB130819 LCF130524:LCF130819 KSJ130524:KSJ130819 KIN130524:KIN130819 JYR130524:JYR130819 JOV130524:JOV130819 JEZ130524:JEZ130819 IVD130524:IVD130819 ILH130524:ILH130819 IBL130524:IBL130819 HRP130524:HRP130819 HHT130524:HHT130819 GXX130524:GXX130819 GOB130524:GOB130819 GEF130524:GEF130819 FUJ130524:FUJ130819 FKN130524:FKN130819 FAR130524:FAR130819 EQV130524:EQV130819 EGZ130524:EGZ130819 DXD130524:DXD130819 DNH130524:DNH130819 DDL130524:DDL130819 CTP130524:CTP130819 CJT130524:CJT130819 BZX130524:BZX130819 BQB130524:BQB130819 BGF130524:BGF130819 AWJ130524:AWJ130819 AMN130524:AMN130819 ACR130524:ACR130819 SV130524:SV130819 IZ130524:IZ130819 D130528:D130823 WVL64988:WVL65283 WLP64988:WLP65283 WBT64988:WBT65283 VRX64988:VRX65283 VIB64988:VIB65283 UYF64988:UYF65283 UOJ64988:UOJ65283 UEN64988:UEN65283 TUR64988:TUR65283 TKV64988:TKV65283 TAZ64988:TAZ65283 SRD64988:SRD65283 SHH64988:SHH65283 RXL64988:RXL65283 RNP64988:RNP65283 RDT64988:RDT65283 QTX64988:QTX65283 QKB64988:QKB65283 QAF64988:QAF65283 PQJ64988:PQJ65283 PGN64988:PGN65283 OWR64988:OWR65283 OMV64988:OMV65283 OCZ64988:OCZ65283 NTD64988:NTD65283 NJH64988:NJH65283 MZL64988:MZL65283 MPP64988:MPP65283 MFT64988:MFT65283 LVX64988:LVX65283 LMB64988:LMB65283 LCF64988:LCF65283 KSJ64988:KSJ65283 KIN64988:KIN65283 JYR64988:JYR65283 JOV64988:JOV65283 JEZ64988:JEZ65283 IVD64988:IVD65283 ILH64988:ILH65283 IBL64988:IBL65283 HRP64988:HRP65283 HHT64988:HHT65283 GXX64988:GXX65283 GOB64988:GOB65283 GEF64988:GEF65283 FUJ64988:FUJ65283 FKN64988:FKN65283 FAR64988:FAR65283 EQV64988:EQV65283 EGZ64988:EGZ65283 DXD64988:DXD65283 DNH64988:DNH65283 DDL64988:DDL65283 CTP64988:CTP65283 CJT64988:CJT65283 BZX64988:BZX65283 BQB64988:BQB65283 BGF64988:BGF65283 AWJ64988:AWJ65283 AMN64988:AMN65283 ACR64988:ACR65283 SV64988:SV65283 IZ64988:IZ65283 D64992:D65287 WVL982137:WVL982328 WVL982113:WVL982131 WLP982113:WLP982131 WBT982113:WBT982131 VRX982113:VRX982131 VIB982113:VIB982131 UYF982113:UYF982131 UOJ982113:UOJ982131 UEN982113:UEN982131 TUR982113:TUR982131 TKV982113:TKV982131 TAZ982113:TAZ982131 SRD982113:SRD982131 SHH982113:SHH982131 RXL982113:RXL982131 RNP982113:RNP982131 RDT982113:RDT982131 QTX982113:QTX982131 QKB982113:QKB982131 QAF982113:QAF982131 PQJ982113:PQJ982131 PGN982113:PGN982131 OWR982113:OWR982131 OMV982113:OMV982131 OCZ982113:OCZ982131 NTD982113:NTD982131 NJH982113:NJH982131 MZL982113:MZL982131 MPP982113:MPP982131 MFT982113:MFT982131 LVX982113:LVX982131 LMB982113:LMB982131 LCF982113:LCF982131 KSJ982113:KSJ982131 KIN982113:KIN982131 JYR982113:JYR982131 JOV982113:JOV982131 JEZ982113:JEZ982131 IVD982113:IVD982131 ILH982113:ILH982131 IBL982113:IBL982131 HRP982113:HRP982131 HHT982113:HHT982131 GXX982113:GXX982131 GOB982113:GOB982131 GEF982113:GEF982131 FUJ982113:FUJ982131 FKN982113:FKN982131 FAR982113:FAR982131 EQV982113:EQV982131 EGZ982113:EGZ982131 DXD982113:DXD982131 DNH982113:DNH982131 DDL982113:DDL982131 CTP982113:CTP982131 CJT982113:CJT982131 BZX982113:BZX982131 BQB982113:BQB982131 BGF982113:BGF982131 AWJ982113:AWJ982131 AMN982113:AMN982131 ACR982113:ACR982131 SV982113:SV982131 IZ982113:IZ982131 D982117:D982135 WVL916577:WVL916595 WLP916577:WLP916595 WBT916577:WBT916595 VRX916577:VRX916595 VIB916577:VIB916595 UYF916577:UYF916595 UOJ916577:UOJ916595 UEN916577:UEN916595 TUR916577:TUR916595 TKV916577:TKV916595 TAZ916577:TAZ916595 SRD916577:SRD916595 SHH916577:SHH916595 RXL916577:RXL916595 RNP916577:RNP916595 RDT916577:RDT916595 QTX916577:QTX916595 QKB916577:QKB916595 QAF916577:QAF916595 PQJ916577:PQJ916595 PGN916577:PGN916595 OWR916577:OWR916595 OMV916577:OMV916595 OCZ916577:OCZ916595 NTD916577:NTD916595 NJH916577:NJH916595 MZL916577:MZL916595 MPP916577:MPP916595 MFT916577:MFT916595 LVX916577:LVX916595 LMB916577:LMB916595 LCF916577:LCF916595 KSJ916577:KSJ916595 KIN916577:KIN916595 JYR916577:JYR916595 JOV916577:JOV916595 JEZ916577:JEZ916595 IVD916577:IVD916595 ILH916577:ILH916595 IBL916577:IBL916595 HRP916577:HRP916595 HHT916577:HHT916595 GXX916577:GXX916595 GOB916577:GOB916595 GEF916577:GEF916595 FUJ916577:FUJ916595 FKN916577:FKN916595 FAR916577:FAR916595 EQV916577:EQV916595 EGZ916577:EGZ916595 DXD916577:DXD916595 DNH916577:DNH916595 DDL916577:DDL916595 CTP916577:CTP916595 CJT916577:CJT916595 BZX916577:BZX916595 BQB916577:BQB916595 BGF916577:BGF916595 AWJ916577:AWJ916595 AMN916577:AMN916595 ACR916577:ACR916595 SV916577:SV916595 IZ916577:IZ916595 D916581:D916599 WVL851041:WVL851059 WLP851041:WLP851059 WBT851041:WBT851059 VRX851041:VRX851059 VIB851041:VIB851059 UYF851041:UYF851059 UOJ851041:UOJ851059 UEN851041:UEN851059 TUR851041:TUR851059 TKV851041:TKV851059 TAZ851041:TAZ851059 SRD851041:SRD851059 SHH851041:SHH851059 RXL851041:RXL851059 RNP851041:RNP851059 RDT851041:RDT851059 QTX851041:QTX851059 QKB851041:QKB851059 QAF851041:QAF851059 PQJ851041:PQJ851059 PGN851041:PGN851059 OWR851041:OWR851059 OMV851041:OMV851059 OCZ851041:OCZ851059 NTD851041:NTD851059 NJH851041:NJH851059 MZL851041:MZL851059 MPP851041:MPP851059 MFT851041:MFT851059 LVX851041:LVX851059 LMB851041:LMB851059 LCF851041:LCF851059 KSJ851041:KSJ851059 KIN851041:KIN851059 JYR851041:JYR851059 JOV851041:JOV851059 JEZ851041:JEZ851059 IVD851041:IVD851059 ILH851041:ILH851059 IBL851041:IBL851059 HRP851041:HRP851059 HHT851041:HHT851059 GXX851041:GXX851059 GOB851041:GOB851059 GEF851041:GEF851059 FUJ851041:FUJ851059 FKN851041:FKN851059 FAR851041:FAR851059 EQV851041:EQV851059 EGZ851041:EGZ851059 DXD851041:DXD851059 DNH851041:DNH851059 DDL851041:DDL851059 CTP851041:CTP851059 CJT851041:CJT851059 BZX851041:BZX851059 BQB851041:BQB851059 BGF851041:BGF851059 AWJ851041:AWJ851059 AMN851041:AMN851059 ACR851041:ACR851059 SV851041:SV851059 IZ851041:IZ851059 D851045:D851063 WVL785505:WVL785523 WLP785505:WLP785523 WBT785505:WBT785523 VRX785505:VRX785523 VIB785505:VIB785523 UYF785505:UYF785523 UOJ785505:UOJ785523 UEN785505:UEN785523 TUR785505:TUR785523 TKV785505:TKV785523 TAZ785505:TAZ785523 SRD785505:SRD785523 SHH785505:SHH785523 RXL785505:RXL785523 RNP785505:RNP785523 RDT785505:RDT785523 QTX785505:QTX785523 QKB785505:QKB785523 QAF785505:QAF785523 PQJ785505:PQJ785523 PGN785505:PGN785523 OWR785505:OWR785523 OMV785505:OMV785523 OCZ785505:OCZ785523 NTD785505:NTD785523 NJH785505:NJH785523 MZL785505:MZL785523 MPP785505:MPP785523 MFT785505:MFT785523 LVX785505:LVX785523 LMB785505:LMB785523 LCF785505:LCF785523 KSJ785505:KSJ785523 KIN785505:KIN785523 JYR785505:JYR785523 JOV785505:JOV785523 JEZ785505:JEZ785523 IVD785505:IVD785523 ILH785505:ILH785523 IBL785505:IBL785523 HRP785505:HRP785523 HHT785505:HHT785523 GXX785505:GXX785523 GOB785505:GOB785523 GEF785505:GEF785523 FUJ785505:FUJ785523 FKN785505:FKN785523 FAR785505:FAR785523 EQV785505:EQV785523 EGZ785505:EGZ785523 DXD785505:DXD785523 DNH785505:DNH785523 DDL785505:DDL785523 CTP785505:CTP785523 CJT785505:CJT785523 BZX785505:BZX785523 BQB785505:BQB785523 BGF785505:BGF785523 AWJ785505:AWJ785523 AMN785505:AMN785523 ACR785505:ACR785523 SV785505:SV785523 IZ785505:IZ785523 D785509:D785527 WVL719969:WVL719987 WLP719969:WLP719987 WBT719969:WBT719987 VRX719969:VRX719987 VIB719969:VIB719987 UYF719969:UYF719987 UOJ719969:UOJ719987 UEN719969:UEN719987 TUR719969:TUR719987 TKV719969:TKV719987 TAZ719969:TAZ719987 SRD719969:SRD719987 SHH719969:SHH719987 RXL719969:RXL719987 RNP719969:RNP719987 RDT719969:RDT719987 QTX719969:QTX719987 QKB719969:QKB719987 QAF719969:QAF719987 PQJ719969:PQJ719987 PGN719969:PGN719987 OWR719969:OWR719987 OMV719969:OMV719987 OCZ719969:OCZ719987 NTD719969:NTD719987 NJH719969:NJH719987 MZL719969:MZL719987 MPP719969:MPP719987 MFT719969:MFT719987 LVX719969:LVX719987 LMB719969:LMB719987 LCF719969:LCF719987 KSJ719969:KSJ719987 KIN719969:KIN719987 JYR719969:JYR719987 JOV719969:JOV719987 JEZ719969:JEZ719987 IVD719969:IVD719987 ILH719969:ILH719987 IBL719969:IBL719987 HRP719969:HRP719987 HHT719969:HHT719987 GXX719969:GXX719987 GOB719969:GOB719987 GEF719969:GEF719987 FUJ719969:FUJ719987 FKN719969:FKN719987 FAR719969:FAR719987 EQV719969:EQV719987 EGZ719969:EGZ719987 DXD719969:DXD719987 DNH719969:DNH719987 DDL719969:DDL719987 CTP719969:CTP719987 CJT719969:CJT719987 BZX719969:BZX719987 BQB719969:BQB719987 BGF719969:BGF719987 AWJ719969:AWJ719987 AMN719969:AMN719987 ACR719969:ACR719987 SV719969:SV719987 IZ719969:IZ719987 D719973:D719991 WVL654433:WVL654451 WLP654433:WLP654451 WBT654433:WBT654451 VRX654433:VRX654451 VIB654433:VIB654451 UYF654433:UYF654451 UOJ654433:UOJ654451 UEN654433:UEN654451 TUR654433:TUR654451 TKV654433:TKV654451 TAZ654433:TAZ654451 SRD654433:SRD654451 SHH654433:SHH654451 RXL654433:RXL654451 RNP654433:RNP654451 RDT654433:RDT654451 QTX654433:QTX654451 QKB654433:QKB654451 QAF654433:QAF654451 PQJ654433:PQJ654451 PGN654433:PGN654451 OWR654433:OWR654451 OMV654433:OMV654451 OCZ654433:OCZ654451 NTD654433:NTD654451 NJH654433:NJH654451 MZL654433:MZL654451 MPP654433:MPP654451 MFT654433:MFT654451 LVX654433:LVX654451 LMB654433:LMB654451 LCF654433:LCF654451 KSJ654433:KSJ654451 KIN654433:KIN654451 JYR654433:JYR654451 JOV654433:JOV654451 JEZ654433:JEZ654451 IVD654433:IVD654451 ILH654433:ILH654451 IBL654433:IBL654451 HRP654433:HRP654451 HHT654433:HHT654451 GXX654433:GXX654451 GOB654433:GOB654451 GEF654433:GEF654451 FUJ654433:FUJ654451 FKN654433:FKN654451 FAR654433:FAR654451 EQV654433:EQV654451 EGZ654433:EGZ654451 DXD654433:DXD654451 DNH654433:DNH654451 DDL654433:DDL654451 CTP654433:CTP654451 CJT654433:CJT654451 BZX654433:BZX654451 BQB654433:BQB654451 BGF654433:BGF654451 AWJ654433:AWJ654451 AMN654433:AMN654451 ACR654433:ACR654451 SV654433:SV654451 IZ654433:IZ654451 D654437:D654455 WVL588897:WVL588915 WLP588897:WLP588915 WBT588897:WBT588915 VRX588897:VRX588915 VIB588897:VIB588915 UYF588897:UYF588915 UOJ588897:UOJ588915 UEN588897:UEN588915 TUR588897:TUR588915 TKV588897:TKV588915 TAZ588897:TAZ588915 SRD588897:SRD588915 SHH588897:SHH588915 RXL588897:RXL588915 RNP588897:RNP588915 RDT588897:RDT588915 QTX588897:QTX588915 QKB588897:QKB588915 QAF588897:QAF588915 PQJ588897:PQJ588915 PGN588897:PGN588915 OWR588897:OWR588915 OMV588897:OMV588915 OCZ588897:OCZ588915 NTD588897:NTD588915 NJH588897:NJH588915 MZL588897:MZL588915 MPP588897:MPP588915 MFT588897:MFT588915 LVX588897:LVX588915 LMB588897:LMB588915 LCF588897:LCF588915 KSJ588897:KSJ588915 KIN588897:KIN588915 JYR588897:JYR588915 JOV588897:JOV588915 JEZ588897:JEZ588915 IVD588897:IVD588915 ILH588897:ILH588915 IBL588897:IBL588915 HRP588897:HRP588915 HHT588897:HHT588915 GXX588897:GXX588915 GOB588897:GOB588915 GEF588897:GEF588915 FUJ588897:FUJ588915 FKN588897:FKN588915 FAR588897:FAR588915 EQV588897:EQV588915 EGZ588897:EGZ588915 DXD588897:DXD588915 DNH588897:DNH588915 DDL588897:DDL588915 CTP588897:CTP588915 CJT588897:CJT588915 BZX588897:BZX588915 BQB588897:BQB588915 BGF588897:BGF588915 AWJ588897:AWJ588915 AMN588897:AMN588915 ACR588897:ACR588915 SV588897:SV588915 IZ588897:IZ588915 D588901:D588919 WVL523361:WVL523379 WLP523361:WLP523379 WBT523361:WBT523379 VRX523361:VRX523379 VIB523361:VIB523379 UYF523361:UYF523379 UOJ523361:UOJ523379 UEN523361:UEN523379 TUR523361:TUR523379 TKV523361:TKV523379 TAZ523361:TAZ523379 SRD523361:SRD523379 SHH523361:SHH523379 RXL523361:RXL523379 RNP523361:RNP523379 RDT523361:RDT523379 QTX523361:QTX523379 QKB523361:QKB523379 QAF523361:QAF523379 PQJ523361:PQJ523379 PGN523361:PGN523379 OWR523361:OWR523379 OMV523361:OMV523379 OCZ523361:OCZ523379 NTD523361:NTD523379 NJH523361:NJH523379 MZL523361:MZL523379 MPP523361:MPP523379 MFT523361:MFT523379 LVX523361:LVX523379 LMB523361:LMB523379 LCF523361:LCF523379 KSJ523361:KSJ523379 KIN523361:KIN523379 JYR523361:JYR523379 JOV523361:JOV523379 JEZ523361:JEZ523379 IVD523361:IVD523379 ILH523361:ILH523379 IBL523361:IBL523379 HRP523361:HRP523379 HHT523361:HHT523379 GXX523361:GXX523379 GOB523361:GOB523379 GEF523361:GEF523379 FUJ523361:FUJ523379 FKN523361:FKN523379 FAR523361:FAR523379 EQV523361:EQV523379 EGZ523361:EGZ523379 DXD523361:DXD523379 DNH523361:DNH523379 DDL523361:DDL523379 CTP523361:CTP523379 CJT523361:CJT523379 BZX523361:BZX523379 BQB523361:BQB523379 BGF523361:BGF523379 AWJ523361:AWJ523379 AMN523361:AMN523379 ACR523361:ACR523379 SV523361:SV523379 IZ523361:IZ523379 D523365:D523383 WVL457825:WVL457843 WLP457825:WLP457843 WBT457825:WBT457843 VRX457825:VRX457843 VIB457825:VIB457843 UYF457825:UYF457843 UOJ457825:UOJ457843 UEN457825:UEN457843 TUR457825:TUR457843 TKV457825:TKV457843 TAZ457825:TAZ457843 SRD457825:SRD457843 SHH457825:SHH457843 RXL457825:RXL457843 RNP457825:RNP457843 RDT457825:RDT457843 QTX457825:QTX457843 QKB457825:QKB457843 QAF457825:QAF457843 PQJ457825:PQJ457843 PGN457825:PGN457843 OWR457825:OWR457843 OMV457825:OMV457843 OCZ457825:OCZ457843 NTD457825:NTD457843 NJH457825:NJH457843 MZL457825:MZL457843 MPP457825:MPP457843 MFT457825:MFT457843 LVX457825:LVX457843 LMB457825:LMB457843 LCF457825:LCF457843 KSJ457825:KSJ457843 KIN457825:KIN457843 JYR457825:JYR457843 JOV457825:JOV457843 JEZ457825:JEZ457843 IVD457825:IVD457843 ILH457825:ILH457843 IBL457825:IBL457843 HRP457825:HRP457843 HHT457825:HHT457843 GXX457825:GXX457843 GOB457825:GOB457843 GEF457825:GEF457843 FUJ457825:FUJ457843 FKN457825:FKN457843 FAR457825:FAR457843 EQV457825:EQV457843 EGZ457825:EGZ457843 DXD457825:DXD457843 DNH457825:DNH457843 DDL457825:DDL457843 CTP457825:CTP457843 CJT457825:CJT457843 BZX457825:BZX457843 BQB457825:BQB457843 BGF457825:BGF457843 AWJ457825:AWJ457843 AMN457825:AMN457843 ACR457825:ACR457843 SV457825:SV457843 IZ457825:IZ457843 D457829:D457847 WVL392289:WVL392307 WLP392289:WLP392307 WBT392289:WBT392307 VRX392289:VRX392307 VIB392289:VIB392307 UYF392289:UYF392307 UOJ392289:UOJ392307 UEN392289:UEN392307 TUR392289:TUR392307 TKV392289:TKV392307 TAZ392289:TAZ392307 SRD392289:SRD392307 SHH392289:SHH392307 RXL392289:RXL392307 RNP392289:RNP392307 RDT392289:RDT392307 QTX392289:QTX392307 QKB392289:QKB392307 QAF392289:QAF392307 PQJ392289:PQJ392307 PGN392289:PGN392307 OWR392289:OWR392307 OMV392289:OMV392307 OCZ392289:OCZ392307 NTD392289:NTD392307 NJH392289:NJH392307 MZL392289:MZL392307 MPP392289:MPP392307 MFT392289:MFT392307 LVX392289:LVX392307 LMB392289:LMB392307 LCF392289:LCF392307 KSJ392289:KSJ392307 KIN392289:KIN392307 JYR392289:JYR392307 JOV392289:JOV392307 JEZ392289:JEZ392307 IVD392289:IVD392307 ILH392289:ILH392307 IBL392289:IBL392307 HRP392289:HRP392307 HHT392289:HHT392307 GXX392289:GXX392307 GOB392289:GOB392307 GEF392289:GEF392307 FUJ392289:FUJ392307 FKN392289:FKN392307 FAR392289:FAR392307 EQV392289:EQV392307 EGZ392289:EGZ392307 DXD392289:DXD392307 DNH392289:DNH392307 DDL392289:DDL392307 CTP392289:CTP392307 CJT392289:CJT392307 BZX392289:BZX392307 BQB392289:BQB392307 BGF392289:BGF392307 AWJ392289:AWJ392307 AMN392289:AMN392307 ACR392289:ACR392307 SV392289:SV392307 IZ392289:IZ392307 D392293:D392311 WVL326753:WVL326771 WLP326753:WLP326771 WBT326753:WBT326771 VRX326753:VRX326771 VIB326753:VIB326771 UYF326753:UYF326771 UOJ326753:UOJ326771 UEN326753:UEN326771 TUR326753:TUR326771 TKV326753:TKV326771 TAZ326753:TAZ326771 SRD326753:SRD326771 SHH326753:SHH326771 RXL326753:RXL326771 RNP326753:RNP326771 RDT326753:RDT326771 QTX326753:QTX326771 QKB326753:QKB326771 QAF326753:QAF326771 PQJ326753:PQJ326771 PGN326753:PGN326771 OWR326753:OWR326771 OMV326753:OMV326771 OCZ326753:OCZ326771 NTD326753:NTD326771 NJH326753:NJH326771 MZL326753:MZL326771 MPP326753:MPP326771 MFT326753:MFT326771 LVX326753:LVX326771 LMB326753:LMB326771 LCF326753:LCF326771 KSJ326753:KSJ326771 KIN326753:KIN326771 JYR326753:JYR326771 JOV326753:JOV326771 JEZ326753:JEZ326771 IVD326753:IVD326771 ILH326753:ILH326771 IBL326753:IBL326771 HRP326753:HRP326771 HHT326753:HHT326771 GXX326753:GXX326771 GOB326753:GOB326771 GEF326753:GEF326771 FUJ326753:FUJ326771 FKN326753:FKN326771 FAR326753:FAR326771 EQV326753:EQV326771 EGZ326753:EGZ326771 DXD326753:DXD326771 DNH326753:DNH326771 DDL326753:DDL326771 CTP326753:CTP326771 CJT326753:CJT326771 BZX326753:BZX326771 BQB326753:BQB326771 BGF326753:BGF326771 AWJ326753:AWJ326771 AMN326753:AMN326771 ACR326753:ACR326771 SV326753:SV326771 IZ326753:IZ326771 D326757:D326775 WVL261217:WVL261235 WLP261217:WLP261235 WBT261217:WBT261235 VRX261217:VRX261235 VIB261217:VIB261235 UYF261217:UYF261235 UOJ261217:UOJ261235 UEN261217:UEN261235 TUR261217:TUR261235 TKV261217:TKV261235 TAZ261217:TAZ261235 SRD261217:SRD261235 SHH261217:SHH261235 RXL261217:RXL261235 RNP261217:RNP261235 RDT261217:RDT261235 QTX261217:QTX261235 QKB261217:QKB261235 QAF261217:QAF261235 PQJ261217:PQJ261235 PGN261217:PGN261235 OWR261217:OWR261235 OMV261217:OMV261235 OCZ261217:OCZ261235 NTD261217:NTD261235 NJH261217:NJH261235 MZL261217:MZL261235 MPP261217:MPP261235 MFT261217:MFT261235 LVX261217:LVX261235 LMB261217:LMB261235 LCF261217:LCF261235 KSJ261217:KSJ261235 KIN261217:KIN261235 JYR261217:JYR261235 JOV261217:JOV261235 JEZ261217:JEZ261235 IVD261217:IVD261235 ILH261217:ILH261235 IBL261217:IBL261235 HRP261217:HRP261235 HHT261217:HHT261235 GXX261217:GXX261235 GOB261217:GOB261235 GEF261217:GEF261235 FUJ261217:FUJ261235 FKN261217:FKN261235 FAR261217:FAR261235 EQV261217:EQV261235 EGZ261217:EGZ261235 DXD261217:DXD261235 DNH261217:DNH261235 DDL261217:DDL261235 CTP261217:CTP261235 CJT261217:CJT261235 BZX261217:BZX261235 BQB261217:BQB261235 BGF261217:BGF261235 AWJ261217:AWJ261235 AMN261217:AMN261235 ACR261217:ACR261235 SV261217:SV261235 IZ261217:IZ261235 D261221:D261239 WVL195681:WVL195699 WLP195681:WLP195699 WBT195681:WBT195699 VRX195681:VRX195699 VIB195681:VIB195699 UYF195681:UYF195699 UOJ195681:UOJ195699 UEN195681:UEN195699 TUR195681:TUR195699 TKV195681:TKV195699 TAZ195681:TAZ195699 SRD195681:SRD195699 SHH195681:SHH195699 RXL195681:RXL195699 RNP195681:RNP195699 RDT195681:RDT195699 QTX195681:QTX195699 QKB195681:QKB195699 QAF195681:QAF195699 PQJ195681:PQJ195699 PGN195681:PGN195699 OWR195681:OWR195699 OMV195681:OMV195699 OCZ195681:OCZ195699 NTD195681:NTD195699 NJH195681:NJH195699 MZL195681:MZL195699 MPP195681:MPP195699 MFT195681:MFT195699 LVX195681:LVX195699 LMB195681:LMB195699 LCF195681:LCF195699 KSJ195681:KSJ195699 KIN195681:KIN195699 JYR195681:JYR195699 JOV195681:JOV195699 JEZ195681:JEZ195699 IVD195681:IVD195699 ILH195681:ILH195699 IBL195681:IBL195699 HRP195681:HRP195699 HHT195681:HHT195699 GXX195681:GXX195699 GOB195681:GOB195699 GEF195681:GEF195699 FUJ195681:FUJ195699 FKN195681:FKN195699 FAR195681:FAR195699 EQV195681:EQV195699 EGZ195681:EGZ195699 DXD195681:DXD195699 DNH195681:DNH195699 DDL195681:DDL195699 CTP195681:CTP195699 CJT195681:CJT195699 BZX195681:BZX195699 BQB195681:BQB195699 BGF195681:BGF195699 AWJ195681:AWJ195699 AMN195681:AMN195699 ACR195681:ACR195699 SV195681:SV195699 IZ195681:IZ195699 D195685:D195703 WVL130145:WVL130163 WLP130145:WLP130163 WBT130145:WBT130163 VRX130145:VRX130163 VIB130145:VIB130163 UYF130145:UYF130163 UOJ130145:UOJ130163 UEN130145:UEN130163 TUR130145:TUR130163 TKV130145:TKV130163 TAZ130145:TAZ130163 SRD130145:SRD130163 SHH130145:SHH130163 RXL130145:RXL130163 RNP130145:RNP130163 RDT130145:RDT130163 QTX130145:QTX130163 QKB130145:QKB130163 QAF130145:QAF130163 PQJ130145:PQJ130163 PGN130145:PGN130163 OWR130145:OWR130163 OMV130145:OMV130163 OCZ130145:OCZ130163 NTD130145:NTD130163 NJH130145:NJH130163 MZL130145:MZL130163 MPP130145:MPP130163 MFT130145:MFT130163 LVX130145:LVX130163 LMB130145:LMB130163 LCF130145:LCF130163 KSJ130145:KSJ130163 KIN130145:KIN130163 JYR130145:JYR130163 JOV130145:JOV130163 JEZ130145:JEZ130163 IVD130145:IVD130163 ILH130145:ILH130163 IBL130145:IBL130163 HRP130145:HRP130163 HHT130145:HHT130163 GXX130145:GXX130163 GOB130145:GOB130163 GEF130145:GEF130163 FUJ130145:FUJ130163 FKN130145:FKN130163 FAR130145:FAR130163 EQV130145:EQV130163 EGZ130145:EGZ130163 DXD130145:DXD130163 DNH130145:DNH130163 DDL130145:DDL130163 CTP130145:CTP130163 CJT130145:CJT130163 BZX130145:BZX130163 BQB130145:BQB130163 BGF130145:BGF130163 AWJ130145:AWJ130163 AMN130145:AMN130163 ACR130145:ACR130163 SV130145:SV130163 IZ130145:IZ130163 D130149:D130167 WVL64609:WVL64627 WLP64609:WLP64627 WBT64609:WBT64627 VRX64609:VRX64627 VIB64609:VIB64627 UYF64609:UYF64627 UOJ64609:UOJ64627 UEN64609:UEN64627 TUR64609:TUR64627 TKV64609:TKV64627 TAZ64609:TAZ64627 SRD64609:SRD64627 SHH64609:SHH64627 RXL64609:RXL64627 RNP64609:RNP64627 RDT64609:RDT64627 QTX64609:QTX64627 QKB64609:QKB64627 QAF64609:QAF64627 PQJ64609:PQJ64627 PGN64609:PGN64627 OWR64609:OWR64627 OMV64609:OMV64627 OCZ64609:OCZ64627 NTD64609:NTD64627 NJH64609:NJH64627 MZL64609:MZL64627 MPP64609:MPP64627 MFT64609:MFT64627 LVX64609:LVX64627 LMB64609:LMB64627 LCF64609:LCF64627 KSJ64609:KSJ64627 KIN64609:KIN64627 JYR64609:JYR64627 JOV64609:JOV64627 JEZ64609:JEZ64627 IVD64609:IVD64627 ILH64609:ILH64627 IBL64609:IBL64627 HRP64609:HRP64627 HHT64609:HHT64627 GXX64609:GXX64627 GOB64609:GOB64627 GEF64609:GEF64627 FUJ64609:FUJ64627 FKN64609:FKN64627 FAR64609:FAR64627 EQV64609:EQV64627 EGZ64609:EGZ64627 DXD64609:DXD64627 DNH64609:DNH64627 DDL64609:DDL64627 CTP64609:CTP64627 CJT64609:CJT64627 BZX64609:BZX64627 BQB64609:BQB64627 BGF64609:BGF64627 AWJ64609:AWJ64627 AMN64609:AMN64627 ACR64609:ACR64627 SV64609:SV64627 IZ64609:IZ64627 D64613:D64631 D5:D221 D255:D260 D263 D266:D663 D681 D684 D687 D690:D691 D695:D705 D708:D709 D712:D713 D716:D718 D720:D721">
      <formula1>$B$1107:$B$1113</formula1>
    </dataValidation>
    <dataValidation type="list" allowBlank="1" showInputMessage="1" showErrorMessage="1" sqref="D222:D252">
      <formula1>$A$1878:$A$1884</formula1>
    </dataValidation>
    <dataValidation type="list" allowBlank="1" showInputMessage="1" showErrorMessage="1" sqref="D810:D816">
      <formula1>$B$989:$B$995</formula1>
    </dataValidation>
  </dataValidations>
  <pageMargins left="0.7" right="0.7" top="0.75" bottom="0.75" header="0.3" footer="0.3"/>
  <pageSetup paperSize="9" scale="3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INVENTORY WCCN</vt:lpstr>
      <vt:lpstr>GIFT &amp; DONATIONS FIN20142015</vt:lpstr>
      <vt:lpstr>GIFT &amp; DONATIONS FIN20152016</vt:lpstr>
      <vt:lpstr>GIFT &amp; DONATIONS FIN20162017</vt:lpstr>
      <vt:lpstr>'GIFT &amp; DONATIONS FIN20162017'!Print_Area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Gouws</dc:creator>
  <cp:lastModifiedBy>Lynne Saayman</cp:lastModifiedBy>
  <cp:lastPrinted>2017-06-08T04:48:17Z</cp:lastPrinted>
  <dcterms:created xsi:type="dcterms:W3CDTF">2011-05-05T10:32:18Z</dcterms:created>
  <dcterms:modified xsi:type="dcterms:W3CDTF">2017-06-21T12:12:43Z</dcterms:modified>
</cp:coreProperties>
</file>