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8_{1BC45413-9341-4F2C-B969-083357D1A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n Metro" sheetId="2" r:id="rId1"/>
    <sheet name="COCT" sheetId="3" r:id="rId2"/>
  </sheets>
  <definedNames>
    <definedName name="_xlnm._FilterDatabase" localSheetId="0" hidden="1">'Non Metro'!$A$8:$P$8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" l="1"/>
  <c r="J15" i="3"/>
  <c r="G9" i="3"/>
  <c r="I33" i="2"/>
  <c r="I88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39" i="2"/>
  <c r="C63" i="2"/>
  <c r="D63" i="2"/>
  <c r="E63" i="2"/>
  <c r="F63" i="2"/>
  <c r="G63" i="2"/>
  <c r="H63" i="2"/>
  <c r="I63" i="2"/>
  <c r="J63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9" i="2"/>
  <c r="I90" i="2"/>
  <c r="I91" i="2"/>
  <c r="I92" i="2"/>
  <c r="C93" i="2"/>
  <c r="D93" i="2"/>
  <c r="E93" i="2"/>
  <c r="F93" i="2"/>
  <c r="G93" i="2"/>
  <c r="H93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9" i="2"/>
  <c r="O33" i="2"/>
  <c r="N33" i="2"/>
  <c r="M33" i="2"/>
  <c r="L33" i="2"/>
  <c r="F33" i="2"/>
  <c r="K33" i="2"/>
  <c r="G33" i="2"/>
  <c r="E33" i="2"/>
  <c r="C33" i="2"/>
  <c r="I93" i="2" l="1"/>
  <c r="K63" i="2"/>
  <c r="P33" i="2"/>
  <c r="D33" i="2"/>
  <c r="D14" i="2"/>
  <c r="F14" i="2"/>
  <c r="H14" i="2"/>
  <c r="J14" i="2"/>
  <c r="D28" i="2"/>
  <c r="F28" i="2"/>
  <c r="H28" i="2"/>
  <c r="J28" i="2"/>
  <c r="D17" i="2"/>
  <c r="F17" i="2"/>
  <c r="H17" i="2"/>
  <c r="J17" i="2"/>
  <c r="D9" i="2"/>
  <c r="F9" i="2"/>
  <c r="H9" i="2"/>
  <c r="J9" i="2"/>
  <c r="D24" i="2"/>
  <c r="F24" i="2"/>
  <c r="H24" i="2"/>
  <c r="J24" i="2"/>
  <c r="D29" i="2"/>
  <c r="F29" i="2"/>
  <c r="H29" i="2"/>
  <c r="J29" i="2"/>
  <c r="D10" i="2"/>
  <c r="F10" i="2"/>
  <c r="H10" i="2"/>
  <c r="J10" i="2"/>
  <c r="D18" i="2"/>
  <c r="F18" i="2"/>
  <c r="H18" i="2"/>
  <c r="J18" i="2"/>
  <c r="D19" i="2"/>
  <c r="F19" i="2"/>
  <c r="H19" i="2"/>
  <c r="J19" i="2"/>
  <c r="D20" i="2"/>
  <c r="F20" i="2"/>
  <c r="H20" i="2"/>
  <c r="J20" i="2"/>
  <c r="D21" i="2"/>
  <c r="F21" i="2"/>
  <c r="H21" i="2"/>
  <c r="J21" i="2"/>
  <c r="D15" i="2"/>
  <c r="F15" i="2"/>
  <c r="H15" i="2"/>
  <c r="J15" i="2"/>
  <c r="D11" i="2"/>
  <c r="F11" i="2"/>
  <c r="H11" i="2"/>
  <c r="J11" i="2"/>
  <c r="D30" i="2"/>
  <c r="F30" i="2"/>
  <c r="H30" i="2"/>
  <c r="J30" i="2"/>
  <c r="D22" i="2"/>
  <c r="F22" i="2"/>
  <c r="H22" i="2"/>
  <c r="J22" i="2"/>
  <c r="D23" i="2"/>
  <c r="F23" i="2"/>
  <c r="H23" i="2"/>
  <c r="J23" i="2"/>
  <c r="D25" i="2"/>
  <c r="F25" i="2"/>
  <c r="H25" i="2"/>
  <c r="J25" i="2"/>
  <c r="D16" i="2"/>
  <c r="F16" i="2"/>
  <c r="H16" i="2"/>
  <c r="J16" i="2"/>
  <c r="D31" i="2"/>
  <c r="F31" i="2"/>
  <c r="H31" i="2"/>
  <c r="J31" i="2"/>
  <c r="D12" i="2"/>
  <c r="F12" i="2"/>
  <c r="H12" i="2"/>
  <c r="J12" i="2"/>
  <c r="D32" i="2"/>
  <c r="F32" i="2"/>
  <c r="H32" i="2"/>
  <c r="J32" i="2"/>
  <c r="D26" i="2"/>
  <c r="F26" i="2"/>
  <c r="H26" i="2"/>
  <c r="J26" i="2"/>
  <c r="D27" i="2"/>
  <c r="F27" i="2"/>
  <c r="H27" i="2"/>
  <c r="J27" i="2"/>
  <c r="D13" i="2"/>
  <c r="F13" i="2"/>
  <c r="H13" i="2"/>
  <c r="J13" i="2"/>
  <c r="H33" i="2" l="1"/>
  <c r="J33" i="2"/>
</calcChain>
</file>

<file path=xl/sharedStrings.xml><?xml version="1.0" encoding="utf-8"?>
<sst xmlns="http://schemas.openxmlformats.org/spreadsheetml/2006/main" count="234" uniqueCount="66">
  <si>
    <t>DISTRICT</t>
  </si>
  <si>
    <t>NO REG DATES</t>
  </si>
  <si>
    <t>NO ID NUMBERS</t>
  </si>
  <si>
    <t>NO RESIDENTIAL ADDRESS IN FIELD 1, 2,4 &amp; 5</t>
  </si>
  <si>
    <t>INITIALS ONLY AS FIRST NAME</t>
  </si>
  <si>
    <t>STATUS= WAITING</t>
  </si>
  <si>
    <t>STATUS= CANCELLED</t>
  </si>
  <si>
    <t>STATUS= ASSISTED</t>
  </si>
  <si>
    <t>STATUS= DORMANT</t>
  </si>
  <si>
    <t>THERE CAN BE MANY MORE, DIFFICULT TO QUANTIFY</t>
  </si>
  <si>
    <t>MUNICIPALITY</t>
  </si>
  <si>
    <t>TOTAL</t>
  </si>
  <si>
    <t>PERCENT</t>
  </si>
  <si>
    <t>BEAUFORT WEST</t>
  </si>
  <si>
    <t>CENTRAL KAROO</t>
  </si>
  <si>
    <t>BERGRIVIER</t>
  </si>
  <si>
    <t>WEST COAST</t>
  </si>
  <si>
    <t>BITOU</t>
  </si>
  <si>
    <t>BREEDE VALLEY</t>
  </si>
  <si>
    <t>CAPE WINELANDS</t>
  </si>
  <si>
    <t>CAPE AGULHAS</t>
  </si>
  <si>
    <t>OVERBERG</t>
  </si>
  <si>
    <t>CEDERBERG</t>
  </si>
  <si>
    <t>DRAKENSTEIN</t>
  </si>
  <si>
    <t>GEORGE</t>
  </si>
  <si>
    <t>HESSEQUA</t>
  </si>
  <si>
    <t>KANNALAND</t>
  </si>
  <si>
    <t>KNYSNA</t>
  </si>
  <si>
    <t>LAINGSBERG</t>
  </si>
  <si>
    <t>LANGEBERG</t>
  </si>
  <si>
    <t>MATZIKAMA</t>
  </si>
  <si>
    <t>MOSSEL BAY</t>
  </si>
  <si>
    <t>OUDTSHOORN</t>
  </si>
  <si>
    <t>OVERSTRAND</t>
  </si>
  <si>
    <t>PRINCE ALBERT</t>
  </si>
  <si>
    <t>SALDANHA BAY</t>
  </si>
  <si>
    <t>STELLENBOSCH</t>
  </si>
  <si>
    <t>SWARTLAND</t>
  </si>
  <si>
    <t>SWELLENDAM</t>
  </si>
  <si>
    <t>THEEWATERSKLOOF</t>
  </si>
  <si>
    <t>WITZENBERG</t>
  </si>
  <si>
    <t>GRAND TOTAL</t>
  </si>
  <si>
    <t>&lt; 30</t>
  </si>
  <si>
    <t>30 - 39</t>
  </si>
  <si>
    <t>40 - 44</t>
  </si>
  <si>
    <t>45 - 49</t>
  </si>
  <si>
    <t>50 - 54</t>
  </si>
  <si>
    <t>55 - 59</t>
  </si>
  <si>
    <t>60 AND ABOVE</t>
  </si>
  <si>
    <t>UNKNOWN AGE</t>
  </si>
  <si>
    <t>R0 - R3500</t>
  </si>
  <si>
    <t>R3501 - R7000</t>
  </si>
  <si>
    <t>R7001 - R15000</t>
  </si>
  <si>
    <t>R15001 - R22000</t>
  </si>
  <si>
    <t>R22001 AND ABOVE</t>
  </si>
  <si>
    <t xml:space="preserve">AGE BREAKDOWN PER DISTRICT AND MUNICIPALITY </t>
  </si>
  <si>
    <t>INCOME BREAKDOWN PER DISTRICT AND MUNICIPALITY</t>
  </si>
  <si>
    <t>UNKNOWN</t>
  </si>
  <si>
    <t>GARDEN ROUTE</t>
  </si>
  <si>
    <t>GRAND TOTAL ON HOUSING DEMAND DATABASE</t>
  </si>
  <si>
    <t xml:space="preserve">STATUS = NEW </t>
  </si>
  <si>
    <t>DATA ANALYSIS FOR JUNE 2022 (BASED ON DATA FOR UP TO 29 JULY 2022)</t>
  </si>
  <si>
    <t>DATA ANALYSIS FOR CITY OF CAPE TOWN (BASED ON DATA FOR UP TO 12 MAY 2022)</t>
  </si>
  <si>
    <t xml:space="preserve">STATUS = PENDING </t>
  </si>
  <si>
    <t>CITY OF CAPE TOWN</t>
  </si>
  <si>
    <t>DETAILED BREAKDOWN  OF WAITING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</si>
</sst>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0" fontId="6" fillId="0" borderId="9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7" fillId="0" borderId="9" xfId="0" applyFont="1" applyBorder="1"/>
    <xf numFmtId="0" fontId="0" fillId="0" borderId="5" xfId="0" applyBorder="1"/>
    <xf numFmtId="0" fontId="8" fillId="0" borderId="5" xfId="2" applyFont="1" applyBorder="1" applyAlignment="1">
      <alignment horizontal="right" wrapText="1"/>
    </xf>
    <xf numFmtId="1" fontId="0" fillId="0" borderId="5" xfId="0" applyNumberFormat="1" applyBorder="1"/>
    <xf numFmtId="165" fontId="9" fillId="0" borderId="5" xfId="1" applyNumberFormat="1" applyFont="1" applyFill="1" applyBorder="1" applyAlignment="1">
      <alignment horizontal="right"/>
    </xf>
    <xf numFmtId="165" fontId="0" fillId="0" borderId="5" xfId="1" applyNumberFormat="1" applyFont="1" applyFill="1" applyBorder="1" applyAlignment="1">
      <alignment horizontal="right"/>
    </xf>
    <xf numFmtId="1" fontId="8" fillId="0" borderId="5" xfId="2" applyNumberFormat="1" applyFont="1" applyBorder="1" applyAlignment="1">
      <alignment horizontal="right" wrapText="1"/>
    </xf>
    <xf numFmtId="0" fontId="2" fillId="0" borderId="0" xfId="0" applyFont="1"/>
    <xf numFmtId="165" fontId="2" fillId="0" borderId="0" xfId="1" applyNumberFormat="1" applyFont="1" applyFill="1" applyBorder="1"/>
    <xf numFmtId="1" fontId="10" fillId="0" borderId="0" xfId="0" applyNumberFormat="1" applyFont="1" applyAlignment="1">
      <alignment horizontal="right"/>
    </xf>
    <xf numFmtId="1" fontId="2" fillId="0" borderId="0" xfId="0" applyNumberFormat="1" applyFont="1"/>
    <xf numFmtId="9" fontId="6" fillId="0" borderId="6" xfId="1" applyFont="1" applyFill="1" applyBorder="1" applyAlignment="1">
      <alignment horizontal="center"/>
    </xf>
    <xf numFmtId="0" fontId="0" fillId="0" borderId="9" xfId="0" applyBorder="1"/>
    <xf numFmtId="0" fontId="8" fillId="0" borderId="9" xfId="2" applyFont="1" applyBorder="1" applyAlignment="1">
      <alignment horizontal="right" wrapText="1"/>
    </xf>
    <xf numFmtId="0" fontId="0" fillId="0" borderId="6" xfId="0" applyBorder="1"/>
    <xf numFmtId="9" fontId="0" fillId="0" borderId="0" xfId="1" applyFont="1" applyFill="1"/>
    <xf numFmtId="1" fontId="2" fillId="0" borderId="0" xfId="0" applyNumberFormat="1" applyFont="1" applyAlignment="1">
      <alignment horizontal="left"/>
    </xf>
    <xf numFmtId="9" fontId="8" fillId="0" borderId="0" xfId="1" applyFont="1" applyFill="1" applyBorder="1" applyAlignment="1">
      <alignment wrapText="1"/>
    </xf>
    <xf numFmtId="0" fontId="7" fillId="0" borderId="20" xfId="0" applyFont="1" applyBorder="1"/>
    <xf numFmtId="0" fontId="0" fillId="0" borderId="20" xfId="0" applyBorder="1"/>
    <xf numFmtId="1" fontId="8" fillId="0" borderId="16" xfId="2" applyNumberFormat="1" applyFont="1" applyBorder="1" applyAlignment="1">
      <alignment horizontal="right" wrapText="1"/>
    </xf>
    <xf numFmtId="165" fontId="9" fillId="0" borderId="16" xfId="1" applyNumberFormat="1" applyFont="1" applyFill="1" applyBorder="1" applyAlignment="1">
      <alignment horizontal="right"/>
    </xf>
    <xf numFmtId="0" fontId="8" fillId="0" borderId="16" xfId="2" applyFont="1" applyBorder="1" applyAlignment="1">
      <alignment horizontal="right" wrapText="1"/>
    </xf>
    <xf numFmtId="165" fontId="0" fillId="0" borderId="16" xfId="1" applyNumberFormat="1" applyFont="1" applyFill="1" applyBorder="1" applyAlignment="1">
      <alignment horizontal="right"/>
    </xf>
    <xf numFmtId="0" fontId="0" fillId="0" borderId="16" xfId="0" applyBorder="1"/>
    <xf numFmtId="1" fontId="2" fillId="0" borderId="21" xfId="0" applyNumberFormat="1" applyFont="1" applyBorder="1" applyAlignment="1">
      <alignment horizontal="left"/>
    </xf>
    <xf numFmtId="0" fontId="2" fillId="0" borderId="21" xfId="0" applyFont="1" applyBorder="1"/>
    <xf numFmtId="0" fontId="2" fillId="0" borderId="23" xfId="0" applyFont="1" applyBorder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5" xfId="1" applyNumberFormat="1" applyFont="1" applyFill="1" applyBorder="1"/>
    <xf numFmtId="165" fontId="8" fillId="0" borderId="6" xfId="1" applyNumberFormat="1" applyFont="1" applyFill="1" applyBorder="1" applyAlignment="1">
      <alignment wrapText="1"/>
    </xf>
    <xf numFmtId="165" fontId="8" fillId="0" borderId="17" xfId="1" applyNumberFormat="1" applyFont="1" applyFill="1" applyBorder="1" applyAlignment="1">
      <alignment wrapText="1"/>
    </xf>
    <xf numFmtId="165" fontId="12" fillId="0" borderId="22" xfId="1" applyNumberFormat="1" applyFont="1" applyFill="1" applyBorder="1" applyAlignment="1">
      <alignment wrapText="1"/>
    </xf>
    <xf numFmtId="165" fontId="9" fillId="0" borderId="23" xfId="1" applyNumberFormat="1" applyFont="1" applyFill="1" applyBorder="1" applyAlignment="1">
      <alignment horizontal="right"/>
    </xf>
    <xf numFmtId="165" fontId="0" fillId="0" borderId="23" xfId="1" applyNumberFormat="1" applyFont="1" applyFill="1" applyBorder="1" applyAlignment="1">
      <alignment horizontal="right"/>
    </xf>
    <xf numFmtId="0" fontId="0" fillId="0" borderId="25" xfId="0" applyBorder="1"/>
    <xf numFmtId="0" fontId="2" fillId="0" borderId="3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1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7" fillId="0" borderId="27" xfId="0" applyFont="1" applyBorder="1"/>
    <xf numFmtId="0" fontId="7" fillId="0" borderId="28" xfId="0" applyFont="1" applyBorder="1"/>
    <xf numFmtId="0" fontId="2" fillId="0" borderId="29" xfId="0" applyFont="1" applyBorder="1" applyAlignment="1">
      <alignment horizontal="left"/>
    </xf>
    <xf numFmtId="0" fontId="7" fillId="0" borderId="5" xfId="0" applyFont="1" applyBorder="1"/>
    <xf numFmtId="0" fontId="7" fillId="0" borderId="16" xfId="0" applyFont="1" applyBorder="1"/>
    <xf numFmtId="0" fontId="2" fillId="0" borderId="23" xfId="0" applyFont="1" applyBorder="1" applyAlignment="1">
      <alignment horizontal="left"/>
    </xf>
    <xf numFmtId="165" fontId="0" fillId="0" borderId="25" xfId="1" applyNumberFormat="1" applyFont="1" applyFill="1" applyBorder="1"/>
    <xf numFmtId="165" fontId="0" fillId="0" borderId="8" xfId="1" applyNumberFormat="1" applyFont="1" applyFill="1" applyBorder="1"/>
    <xf numFmtId="165" fontId="2" fillId="0" borderId="30" xfId="1" applyNumberFormat="1" applyFont="1" applyFill="1" applyBorder="1"/>
    <xf numFmtId="0" fontId="13" fillId="0" borderId="0" xfId="0" applyFont="1"/>
    <xf numFmtId="0" fontId="2" fillId="0" borderId="23" xfId="1" applyNumberFormat="1" applyFont="1" applyFill="1" applyBorder="1"/>
    <xf numFmtId="0" fontId="6" fillId="0" borderId="25" xfId="2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1" fontId="2" fillId="0" borderId="23" xfId="0" applyNumberFormat="1" applyFont="1" applyBorder="1"/>
    <xf numFmtId="1" fontId="0" fillId="0" borderId="5" xfId="1" applyNumberFormat="1" applyFont="1" applyFill="1" applyBorder="1" applyAlignment="1">
      <alignment horizontal="right"/>
    </xf>
    <xf numFmtId="1" fontId="0" fillId="0" borderId="16" xfId="1" applyNumberFormat="1" applyFont="1" applyFill="1" applyBorder="1" applyAlignment="1">
      <alignment horizontal="right"/>
    </xf>
    <xf numFmtId="1" fontId="0" fillId="0" borderId="6" xfId="0" applyNumberFormat="1" applyBorder="1"/>
    <xf numFmtId="0" fontId="2" fillId="0" borderId="22" xfId="1" applyNumberFormat="1" applyFont="1" applyFill="1" applyBorder="1"/>
    <xf numFmtId="0" fontId="7" fillId="0" borderId="34" xfId="0" applyFont="1" applyBorder="1"/>
    <xf numFmtId="0" fontId="0" fillId="0" borderId="35" xfId="0" applyBorder="1"/>
    <xf numFmtId="0" fontId="2" fillId="0" borderId="36" xfId="0" applyFont="1" applyBorder="1"/>
    <xf numFmtId="0" fontId="6" fillId="0" borderId="2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0" fillId="0" borderId="35" xfId="1" applyNumberFormat="1" applyFont="1" applyFill="1" applyBorder="1" applyAlignment="1">
      <alignment horizontal="right"/>
    </xf>
    <xf numFmtId="1" fontId="2" fillId="0" borderId="36" xfId="0" applyNumberFormat="1" applyFont="1" applyBorder="1"/>
    <xf numFmtId="0" fontId="2" fillId="0" borderId="35" xfId="0" applyFont="1" applyBorder="1"/>
    <xf numFmtId="164" fontId="11" fillId="0" borderId="0" xfId="0" applyNumberFormat="1" applyFont="1" applyAlignment="1">
      <alignment vertical="center" wrapText="1"/>
    </xf>
    <xf numFmtId="0" fontId="7" fillId="0" borderId="40" xfId="0" applyFont="1" applyBorder="1"/>
    <xf numFmtId="0" fontId="0" fillId="0" borderId="41" xfId="0" applyBorder="1"/>
    <xf numFmtId="0" fontId="2" fillId="0" borderId="42" xfId="0" applyFont="1" applyBorder="1"/>
    <xf numFmtId="0" fontId="2" fillId="0" borderId="2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164" fontId="11" fillId="0" borderId="37" xfId="0" applyNumberFormat="1" applyFont="1" applyBorder="1" applyAlignment="1">
      <alignment horizontal="center" vertical="center" wrapText="1"/>
    </xf>
    <xf numFmtId="164" fontId="11" fillId="0" borderId="3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3">
    <cellStyle name="Normal" xfId="0" builtinId="0"/>
    <cellStyle name="Normal_Sheet1" xfId="2" xr:uid="{81D1C3ED-AC01-4A3F-85C9-FC585EFFFA2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7F67-7E72-49C6-BC1F-A2650E8692EC}">
  <sheetPr>
    <pageSetUpPr fitToPage="1"/>
  </sheetPr>
  <dimension ref="A1:Q93"/>
  <sheetViews>
    <sheetView tabSelected="1" zoomScaleNormal="100" workbookViewId="0">
      <selection sqref="A1:B7"/>
    </sheetView>
  </sheetViews>
  <sheetFormatPr defaultColWidth="8.85546875" defaultRowHeight="15" x14ac:dyDescent="0.25"/>
  <cols>
    <col min="1" max="2" width="24" customWidth="1"/>
    <col min="3" max="3" width="8.42578125" customWidth="1"/>
    <col min="4" max="4" width="9.5703125" style="18" customWidth="1"/>
    <col min="5" max="5" width="8.42578125" customWidth="1"/>
    <col min="6" max="6" width="10.28515625" customWidth="1"/>
    <col min="7" max="7" width="8.42578125" customWidth="1"/>
    <col min="8" max="8" width="11" customWidth="1"/>
    <col min="9" max="9" width="8.42578125" customWidth="1"/>
    <col min="10" max="10" width="12" customWidth="1"/>
    <col min="11" max="11" width="14.28515625" customWidth="1"/>
    <col min="12" max="12" width="15.85546875" customWidth="1"/>
    <col min="13" max="14" width="14.85546875" customWidth="1"/>
    <col min="15" max="15" width="10.85546875" customWidth="1"/>
    <col min="16" max="16" width="20.7109375" customWidth="1"/>
  </cols>
  <sheetData>
    <row r="1" spans="1:16" ht="14.65" customHeight="1" x14ac:dyDescent="0.25">
      <c r="A1" s="112" t="s">
        <v>61</v>
      </c>
      <c r="B1" s="113"/>
      <c r="C1" s="94" t="s">
        <v>1</v>
      </c>
      <c r="D1" s="95"/>
      <c r="E1" s="100" t="s">
        <v>2</v>
      </c>
      <c r="F1" s="101"/>
      <c r="G1" s="106" t="s">
        <v>3</v>
      </c>
      <c r="H1" s="106"/>
      <c r="I1" s="108" t="s">
        <v>4</v>
      </c>
      <c r="J1" s="108"/>
      <c r="K1" s="118" t="s">
        <v>60</v>
      </c>
      <c r="L1" s="110" t="s">
        <v>5</v>
      </c>
      <c r="M1" s="110" t="s">
        <v>6</v>
      </c>
      <c r="N1" s="110" t="s">
        <v>7</v>
      </c>
      <c r="O1" s="110" t="s">
        <v>8</v>
      </c>
      <c r="P1" s="82" t="s">
        <v>59</v>
      </c>
    </row>
    <row r="2" spans="1:16" x14ac:dyDescent="0.25">
      <c r="A2" s="114"/>
      <c r="B2" s="115"/>
      <c r="C2" s="96"/>
      <c r="D2" s="97"/>
      <c r="E2" s="102"/>
      <c r="F2" s="103"/>
      <c r="G2" s="107"/>
      <c r="H2" s="107"/>
      <c r="I2" s="109"/>
      <c r="J2" s="109"/>
      <c r="K2" s="119"/>
      <c r="L2" s="111"/>
      <c r="M2" s="111"/>
      <c r="N2" s="111"/>
      <c r="O2" s="111"/>
      <c r="P2" s="83"/>
    </row>
    <row r="3" spans="1:16" x14ac:dyDescent="0.25">
      <c r="A3" s="114"/>
      <c r="B3" s="115"/>
      <c r="C3" s="96"/>
      <c r="D3" s="97"/>
      <c r="E3" s="102"/>
      <c r="F3" s="103"/>
      <c r="G3" s="107"/>
      <c r="H3" s="107"/>
      <c r="I3" s="109"/>
      <c r="J3" s="109"/>
      <c r="K3" s="119"/>
      <c r="L3" s="111"/>
      <c r="M3" s="111"/>
      <c r="N3" s="111"/>
      <c r="O3" s="111"/>
      <c r="P3" s="83"/>
    </row>
    <row r="4" spans="1:16" x14ac:dyDescent="0.25">
      <c r="A4" s="114"/>
      <c r="B4" s="115"/>
      <c r="C4" s="96"/>
      <c r="D4" s="97"/>
      <c r="E4" s="102"/>
      <c r="F4" s="103"/>
      <c r="G4" s="107"/>
      <c r="H4" s="107"/>
      <c r="I4" s="109"/>
      <c r="J4" s="109"/>
      <c r="K4" s="119"/>
      <c r="L4" s="111"/>
      <c r="M4" s="111"/>
      <c r="N4" s="111"/>
      <c r="O4" s="111"/>
      <c r="P4" s="83"/>
    </row>
    <row r="5" spans="1:16" ht="34.5" hidden="1" customHeight="1" x14ac:dyDescent="0.25">
      <c r="A5" s="114"/>
      <c r="B5" s="115"/>
      <c r="C5" s="96"/>
      <c r="D5" s="97"/>
      <c r="E5" s="102"/>
      <c r="F5" s="103"/>
      <c r="G5" s="107"/>
      <c r="H5" s="107"/>
      <c r="I5" s="109"/>
      <c r="J5" s="109"/>
      <c r="K5" s="119"/>
      <c r="L5" s="111"/>
      <c r="M5" s="111"/>
      <c r="N5" s="111"/>
      <c r="O5" s="111"/>
      <c r="P5" s="83"/>
    </row>
    <row r="6" spans="1:16" x14ac:dyDescent="0.25">
      <c r="A6" s="114"/>
      <c r="B6" s="115"/>
      <c r="C6" s="96"/>
      <c r="D6" s="97"/>
      <c r="E6" s="102"/>
      <c r="F6" s="103"/>
      <c r="G6" s="93" t="s">
        <v>9</v>
      </c>
      <c r="H6" s="93"/>
      <c r="I6" s="109"/>
      <c r="J6" s="109"/>
      <c r="K6" s="119"/>
      <c r="L6" s="111"/>
      <c r="M6" s="111"/>
      <c r="N6" s="111"/>
      <c r="O6" s="111"/>
      <c r="P6" s="83"/>
    </row>
    <row r="7" spans="1:16" ht="38.25" customHeight="1" x14ac:dyDescent="0.25">
      <c r="A7" s="116"/>
      <c r="B7" s="117"/>
      <c r="C7" s="98"/>
      <c r="D7" s="99"/>
      <c r="E7" s="104"/>
      <c r="F7" s="105"/>
      <c r="G7" s="93"/>
      <c r="H7" s="93"/>
      <c r="I7" s="109"/>
      <c r="J7" s="109"/>
      <c r="K7" s="120"/>
      <c r="L7" s="111"/>
      <c r="M7" s="111"/>
      <c r="N7" s="111"/>
      <c r="O7" s="111"/>
      <c r="P7" s="83"/>
    </row>
    <row r="8" spans="1:16" x14ac:dyDescent="0.25">
      <c r="A8" s="1" t="s">
        <v>0</v>
      </c>
      <c r="B8" s="1" t="s">
        <v>10</v>
      </c>
      <c r="C8" s="1" t="s">
        <v>11</v>
      </c>
      <c r="D8" s="14" t="s">
        <v>12</v>
      </c>
      <c r="E8" s="2" t="s">
        <v>11</v>
      </c>
      <c r="F8" s="59" t="s">
        <v>12</v>
      </c>
      <c r="G8" s="2" t="s">
        <v>11</v>
      </c>
      <c r="H8" s="2" t="s">
        <v>12</v>
      </c>
      <c r="I8" s="2" t="s">
        <v>11</v>
      </c>
      <c r="J8" s="2" t="s">
        <v>12</v>
      </c>
      <c r="K8" s="2" t="s">
        <v>11</v>
      </c>
      <c r="L8" s="2" t="s">
        <v>11</v>
      </c>
      <c r="M8" s="2" t="s">
        <v>11</v>
      </c>
      <c r="N8" s="2" t="s">
        <v>11</v>
      </c>
      <c r="O8" s="2" t="s">
        <v>11</v>
      </c>
      <c r="P8" s="60" t="s">
        <v>11</v>
      </c>
    </row>
    <row r="9" spans="1:16" x14ac:dyDescent="0.25">
      <c r="A9" s="3" t="s">
        <v>19</v>
      </c>
      <c r="B9" s="3" t="s">
        <v>18</v>
      </c>
      <c r="C9" s="15">
        <v>0</v>
      </c>
      <c r="D9" s="35">
        <f t="shared" ref="D9:D33" si="0">C9/L9</f>
        <v>0</v>
      </c>
      <c r="E9" s="15">
        <v>0</v>
      </c>
      <c r="F9" s="54">
        <f t="shared" ref="F9:F33" si="1">E9/L9</f>
        <v>0</v>
      </c>
      <c r="G9" s="6">
        <v>141</v>
      </c>
      <c r="H9" s="7">
        <f t="shared" ref="H9:H33" si="2">G9/L9</f>
        <v>7.0602373441490162E-3</v>
      </c>
      <c r="I9" s="5">
        <v>1</v>
      </c>
      <c r="J9" s="8">
        <f t="shared" ref="J9:J33" si="3">I9/L9</f>
        <v>5.0072605277652595E-5</v>
      </c>
      <c r="K9" s="62">
        <v>3</v>
      </c>
      <c r="L9" s="4">
        <v>19971</v>
      </c>
      <c r="M9" s="4">
        <v>5273</v>
      </c>
      <c r="N9" s="4">
        <v>2543</v>
      </c>
      <c r="O9" s="4">
        <v>6878</v>
      </c>
      <c r="P9" s="64">
        <f>SUM(K9:O9)</f>
        <v>34668</v>
      </c>
    </row>
    <row r="10" spans="1:16" x14ac:dyDescent="0.25">
      <c r="A10" s="3" t="s">
        <v>19</v>
      </c>
      <c r="B10" s="3" t="s">
        <v>23</v>
      </c>
      <c r="C10" s="15">
        <v>0</v>
      </c>
      <c r="D10" s="35">
        <f t="shared" si="0"/>
        <v>0</v>
      </c>
      <c r="E10" s="15">
        <v>1</v>
      </c>
      <c r="F10" s="54">
        <f t="shared" si="1"/>
        <v>4.8005376602179446E-5</v>
      </c>
      <c r="G10" s="9">
        <v>1</v>
      </c>
      <c r="H10" s="7">
        <f t="shared" si="2"/>
        <v>4.8005376602179446E-5</v>
      </c>
      <c r="I10" s="5">
        <v>0</v>
      </c>
      <c r="J10" s="8">
        <f t="shared" si="3"/>
        <v>0</v>
      </c>
      <c r="K10" s="62">
        <v>7</v>
      </c>
      <c r="L10" s="4">
        <v>20831</v>
      </c>
      <c r="M10" s="4">
        <v>15987</v>
      </c>
      <c r="N10" s="4">
        <v>5844</v>
      </c>
      <c r="O10" s="4">
        <v>204</v>
      </c>
      <c r="P10" s="64">
        <f t="shared" ref="P10:P32" si="4">SUM(K10:O10)</f>
        <v>42873</v>
      </c>
    </row>
    <row r="11" spans="1:16" x14ac:dyDescent="0.25">
      <c r="A11" s="3" t="s">
        <v>19</v>
      </c>
      <c r="B11" s="3" t="s">
        <v>29</v>
      </c>
      <c r="C11" s="15">
        <v>0</v>
      </c>
      <c r="D11" s="35">
        <f t="shared" si="0"/>
        <v>0</v>
      </c>
      <c r="E11" s="15">
        <v>1</v>
      </c>
      <c r="F11" s="54">
        <f t="shared" si="1"/>
        <v>1.0820168794633196E-4</v>
      </c>
      <c r="G11" s="6">
        <v>4</v>
      </c>
      <c r="H11" s="7">
        <f t="shared" si="2"/>
        <v>4.3280675178532783E-4</v>
      </c>
      <c r="I11" s="5">
        <v>4</v>
      </c>
      <c r="J11" s="8">
        <f t="shared" si="3"/>
        <v>4.3280675178532783E-4</v>
      </c>
      <c r="K11" s="62">
        <v>0</v>
      </c>
      <c r="L11" s="4">
        <v>9242</v>
      </c>
      <c r="M11" s="4">
        <v>1639</v>
      </c>
      <c r="N11" s="4">
        <v>594</v>
      </c>
      <c r="O11" s="4">
        <v>1403</v>
      </c>
      <c r="P11" s="64">
        <f t="shared" si="4"/>
        <v>12878</v>
      </c>
    </row>
    <row r="12" spans="1:16" x14ac:dyDescent="0.25">
      <c r="A12" s="3" t="s">
        <v>19</v>
      </c>
      <c r="B12" s="3" t="s">
        <v>36</v>
      </c>
      <c r="C12" s="15">
        <v>0</v>
      </c>
      <c r="D12" s="35">
        <f t="shared" si="0"/>
        <v>0</v>
      </c>
      <c r="E12" s="15">
        <v>0</v>
      </c>
      <c r="F12" s="54">
        <f t="shared" si="1"/>
        <v>0</v>
      </c>
      <c r="G12" s="6">
        <v>25</v>
      </c>
      <c r="H12" s="7">
        <f t="shared" si="2"/>
        <v>1.3878865263976018E-3</v>
      </c>
      <c r="I12" s="5">
        <v>0</v>
      </c>
      <c r="J12" s="8">
        <f t="shared" si="3"/>
        <v>0</v>
      </c>
      <c r="K12" s="62">
        <v>0</v>
      </c>
      <c r="L12" s="4">
        <v>18013</v>
      </c>
      <c r="M12" s="4">
        <v>10424</v>
      </c>
      <c r="N12" s="4">
        <v>957</v>
      </c>
      <c r="O12" s="4">
        <v>1430</v>
      </c>
      <c r="P12" s="64">
        <f t="shared" si="4"/>
        <v>30824</v>
      </c>
    </row>
    <row r="13" spans="1:16" x14ac:dyDescent="0.25">
      <c r="A13" s="3" t="s">
        <v>19</v>
      </c>
      <c r="B13" s="3" t="s">
        <v>40</v>
      </c>
      <c r="C13" s="15">
        <v>0</v>
      </c>
      <c r="D13" s="35">
        <f t="shared" si="0"/>
        <v>0</v>
      </c>
      <c r="E13" s="15">
        <v>0</v>
      </c>
      <c r="F13" s="54">
        <f t="shared" si="1"/>
        <v>0</v>
      </c>
      <c r="G13" s="9">
        <v>0</v>
      </c>
      <c r="H13" s="7">
        <f t="shared" si="2"/>
        <v>0</v>
      </c>
      <c r="I13" s="5">
        <v>0</v>
      </c>
      <c r="J13" s="8">
        <f t="shared" si="3"/>
        <v>0</v>
      </c>
      <c r="K13" s="62">
        <v>3</v>
      </c>
      <c r="L13" s="4">
        <v>8321</v>
      </c>
      <c r="M13" s="4">
        <v>1835</v>
      </c>
      <c r="N13" s="4">
        <v>848</v>
      </c>
      <c r="O13" s="4">
        <v>0</v>
      </c>
      <c r="P13" s="64">
        <f t="shared" si="4"/>
        <v>11007</v>
      </c>
    </row>
    <row r="14" spans="1:16" x14ac:dyDescent="0.25">
      <c r="A14" s="3" t="s">
        <v>14</v>
      </c>
      <c r="B14" s="3" t="s">
        <v>13</v>
      </c>
      <c r="C14" s="15">
        <v>0</v>
      </c>
      <c r="D14" s="35">
        <f t="shared" si="0"/>
        <v>0</v>
      </c>
      <c r="E14" s="15">
        <v>0</v>
      </c>
      <c r="F14" s="54">
        <f t="shared" si="1"/>
        <v>0</v>
      </c>
      <c r="G14" s="6">
        <v>0</v>
      </c>
      <c r="H14" s="7">
        <f t="shared" si="2"/>
        <v>0</v>
      </c>
      <c r="I14" s="5">
        <v>0</v>
      </c>
      <c r="J14" s="8">
        <f t="shared" si="3"/>
        <v>0</v>
      </c>
      <c r="K14" s="62">
        <v>0</v>
      </c>
      <c r="L14" s="4">
        <v>6660</v>
      </c>
      <c r="M14" s="4">
        <v>1905</v>
      </c>
      <c r="N14" s="4">
        <v>1199</v>
      </c>
      <c r="O14" s="4">
        <v>53</v>
      </c>
      <c r="P14" s="64">
        <f t="shared" si="4"/>
        <v>9817</v>
      </c>
    </row>
    <row r="15" spans="1:16" x14ac:dyDescent="0.25">
      <c r="A15" s="3" t="s">
        <v>14</v>
      </c>
      <c r="B15" s="3" t="s">
        <v>28</v>
      </c>
      <c r="C15" s="16">
        <v>0</v>
      </c>
      <c r="D15" s="35">
        <f t="shared" si="0"/>
        <v>0</v>
      </c>
      <c r="E15" s="15">
        <v>0</v>
      </c>
      <c r="F15" s="54">
        <f t="shared" si="1"/>
        <v>0</v>
      </c>
      <c r="G15" s="9">
        <v>0</v>
      </c>
      <c r="H15" s="7">
        <f t="shared" si="2"/>
        <v>0</v>
      </c>
      <c r="I15" s="5">
        <v>0</v>
      </c>
      <c r="J15" s="8">
        <f t="shared" si="3"/>
        <v>0</v>
      </c>
      <c r="K15" s="62">
        <v>0</v>
      </c>
      <c r="L15" s="4">
        <v>941</v>
      </c>
      <c r="M15" s="4">
        <v>212</v>
      </c>
      <c r="N15" s="4">
        <v>169</v>
      </c>
      <c r="O15" s="4">
        <v>4</v>
      </c>
      <c r="P15" s="64">
        <f t="shared" si="4"/>
        <v>1326</v>
      </c>
    </row>
    <row r="16" spans="1:16" x14ac:dyDescent="0.25">
      <c r="A16" s="3" t="s">
        <v>14</v>
      </c>
      <c r="B16" s="3" t="s">
        <v>34</v>
      </c>
      <c r="C16" s="15">
        <v>0</v>
      </c>
      <c r="D16" s="35">
        <f t="shared" si="0"/>
        <v>0</v>
      </c>
      <c r="E16" s="15">
        <v>0</v>
      </c>
      <c r="F16" s="54">
        <f t="shared" si="1"/>
        <v>0</v>
      </c>
      <c r="G16" s="9">
        <v>0</v>
      </c>
      <c r="H16" s="7">
        <f t="shared" si="2"/>
        <v>0</v>
      </c>
      <c r="I16" s="5">
        <v>0</v>
      </c>
      <c r="J16" s="8">
        <f t="shared" si="3"/>
        <v>0</v>
      </c>
      <c r="K16" s="62">
        <v>0</v>
      </c>
      <c r="L16" s="4">
        <v>1336</v>
      </c>
      <c r="M16" s="4">
        <v>446</v>
      </c>
      <c r="N16" s="4">
        <v>558</v>
      </c>
      <c r="O16" s="4">
        <v>0</v>
      </c>
      <c r="P16" s="64">
        <f t="shared" si="4"/>
        <v>2340</v>
      </c>
    </row>
    <row r="17" spans="1:16" x14ac:dyDescent="0.25">
      <c r="A17" s="3" t="s">
        <v>58</v>
      </c>
      <c r="B17" s="3" t="s">
        <v>17</v>
      </c>
      <c r="C17" s="15">
        <v>0</v>
      </c>
      <c r="D17" s="35">
        <f t="shared" si="0"/>
        <v>0</v>
      </c>
      <c r="E17" s="15">
        <v>1</v>
      </c>
      <c r="F17" s="54">
        <f t="shared" si="1"/>
        <v>1.1349449551696743E-4</v>
      </c>
      <c r="G17" s="6">
        <v>446</v>
      </c>
      <c r="H17" s="7">
        <f t="shared" si="2"/>
        <v>5.0618545000567471E-2</v>
      </c>
      <c r="I17" s="5">
        <v>2</v>
      </c>
      <c r="J17" s="8">
        <f t="shared" si="3"/>
        <v>2.2698899103393486E-4</v>
      </c>
      <c r="K17" s="62">
        <v>2</v>
      </c>
      <c r="L17" s="4">
        <v>8811</v>
      </c>
      <c r="M17" s="4">
        <v>952</v>
      </c>
      <c r="N17" s="4">
        <v>2319</v>
      </c>
      <c r="O17" s="4">
        <v>43</v>
      </c>
      <c r="P17" s="64">
        <f t="shared" si="4"/>
        <v>12127</v>
      </c>
    </row>
    <row r="18" spans="1:16" x14ac:dyDescent="0.25">
      <c r="A18" s="3" t="s">
        <v>58</v>
      </c>
      <c r="B18" s="3" t="s">
        <v>24</v>
      </c>
      <c r="C18" s="15">
        <v>0</v>
      </c>
      <c r="D18" s="35">
        <f t="shared" si="0"/>
        <v>0</v>
      </c>
      <c r="E18" s="15">
        <v>0</v>
      </c>
      <c r="F18" s="54">
        <f t="shared" si="1"/>
        <v>0</v>
      </c>
      <c r="G18" s="9">
        <v>0</v>
      </c>
      <c r="H18" s="7">
        <f t="shared" si="2"/>
        <v>0</v>
      </c>
      <c r="I18" s="5">
        <v>0</v>
      </c>
      <c r="J18" s="8">
        <f t="shared" si="3"/>
        <v>0</v>
      </c>
      <c r="K18" s="62">
        <v>1</v>
      </c>
      <c r="L18" s="4">
        <v>18592</v>
      </c>
      <c r="M18" s="4">
        <v>7844</v>
      </c>
      <c r="N18" s="4">
        <v>1337</v>
      </c>
      <c r="O18" s="4">
        <v>0</v>
      </c>
      <c r="P18" s="64">
        <f t="shared" si="4"/>
        <v>27774</v>
      </c>
    </row>
    <row r="19" spans="1:16" x14ac:dyDescent="0.25">
      <c r="A19" s="3" t="s">
        <v>58</v>
      </c>
      <c r="B19" s="3" t="s">
        <v>25</v>
      </c>
      <c r="C19" s="15">
        <v>0</v>
      </c>
      <c r="D19" s="35">
        <f t="shared" si="0"/>
        <v>0</v>
      </c>
      <c r="E19" s="15">
        <v>1</v>
      </c>
      <c r="F19" s="54">
        <f t="shared" si="1"/>
        <v>1.9171779141104295E-4</v>
      </c>
      <c r="G19" s="9">
        <v>91</v>
      </c>
      <c r="H19" s="7">
        <f t="shared" si="2"/>
        <v>1.7446319018404908E-2</v>
      </c>
      <c r="I19" s="5">
        <v>2</v>
      </c>
      <c r="J19" s="8">
        <f t="shared" si="3"/>
        <v>3.834355828220859E-4</v>
      </c>
      <c r="K19" s="62">
        <v>0</v>
      </c>
      <c r="L19" s="4">
        <v>5216</v>
      </c>
      <c r="M19" s="4">
        <v>1631</v>
      </c>
      <c r="N19" s="4">
        <v>800</v>
      </c>
      <c r="O19" s="4">
        <v>776</v>
      </c>
      <c r="P19" s="64">
        <f t="shared" si="4"/>
        <v>8423</v>
      </c>
    </row>
    <row r="20" spans="1:16" x14ac:dyDescent="0.25">
      <c r="A20" s="3" t="s">
        <v>58</v>
      </c>
      <c r="B20" s="3" t="s">
        <v>26</v>
      </c>
      <c r="C20" s="15">
        <v>0</v>
      </c>
      <c r="D20" s="35">
        <f t="shared" si="0"/>
        <v>0</v>
      </c>
      <c r="E20" s="15">
        <v>0</v>
      </c>
      <c r="F20" s="54">
        <f t="shared" si="1"/>
        <v>0</v>
      </c>
      <c r="G20" s="9">
        <v>688</v>
      </c>
      <c r="H20" s="7">
        <f t="shared" si="2"/>
        <v>0.20741634006632501</v>
      </c>
      <c r="I20" s="5">
        <v>0</v>
      </c>
      <c r="J20" s="8">
        <f t="shared" si="3"/>
        <v>0</v>
      </c>
      <c r="K20" s="62">
        <v>0</v>
      </c>
      <c r="L20" s="4">
        <v>3317</v>
      </c>
      <c r="M20" s="4">
        <v>542</v>
      </c>
      <c r="N20" s="4">
        <v>301</v>
      </c>
      <c r="O20" s="4">
        <v>20</v>
      </c>
      <c r="P20" s="64">
        <f t="shared" si="4"/>
        <v>4180</v>
      </c>
    </row>
    <row r="21" spans="1:16" x14ac:dyDescent="0.25">
      <c r="A21" s="3" t="s">
        <v>58</v>
      </c>
      <c r="B21" s="3" t="s">
        <v>27</v>
      </c>
      <c r="C21" s="16">
        <v>0</v>
      </c>
      <c r="D21" s="35">
        <f t="shared" si="0"/>
        <v>0</v>
      </c>
      <c r="E21" s="15">
        <v>0</v>
      </c>
      <c r="F21" s="54">
        <f t="shared" si="1"/>
        <v>0</v>
      </c>
      <c r="G21" s="9">
        <v>202</v>
      </c>
      <c r="H21" s="7">
        <f t="shared" si="2"/>
        <v>2.2983274547730116E-2</v>
      </c>
      <c r="I21" s="5">
        <v>119</v>
      </c>
      <c r="J21" s="8">
        <f t="shared" si="3"/>
        <v>1.3539651837524178E-2</v>
      </c>
      <c r="K21" s="62">
        <v>0</v>
      </c>
      <c r="L21" s="4">
        <v>8789</v>
      </c>
      <c r="M21" s="4">
        <v>3967</v>
      </c>
      <c r="N21" s="4">
        <v>497</v>
      </c>
      <c r="O21" s="4">
        <v>867</v>
      </c>
      <c r="P21" s="64">
        <f t="shared" si="4"/>
        <v>14120</v>
      </c>
    </row>
    <row r="22" spans="1:16" x14ac:dyDescent="0.25">
      <c r="A22" s="3" t="s">
        <v>58</v>
      </c>
      <c r="B22" s="3" t="s">
        <v>31</v>
      </c>
      <c r="C22" s="16">
        <v>0</v>
      </c>
      <c r="D22" s="35">
        <f t="shared" si="0"/>
        <v>0</v>
      </c>
      <c r="E22" s="15">
        <v>0</v>
      </c>
      <c r="F22" s="54">
        <f t="shared" si="1"/>
        <v>0</v>
      </c>
      <c r="G22" s="9">
        <v>0</v>
      </c>
      <c r="H22" s="7">
        <f t="shared" si="2"/>
        <v>0</v>
      </c>
      <c r="I22" s="5">
        <v>1</v>
      </c>
      <c r="J22" s="8">
        <f t="shared" si="3"/>
        <v>8.9094796863863155E-5</v>
      </c>
      <c r="K22" s="62">
        <v>5</v>
      </c>
      <c r="L22" s="4">
        <v>11224</v>
      </c>
      <c r="M22" s="4">
        <v>2945</v>
      </c>
      <c r="N22" s="4">
        <v>841</v>
      </c>
      <c r="O22" s="4">
        <v>54</v>
      </c>
      <c r="P22" s="64">
        <f t="shared" si="4"/>
        <v>15069</v>
      </c>
    </row>
    <row r="23" spans="1:16" x14ac:dyDescent="0.25">
      <c r="A23" s="3" t="s">
        <v>58</v>
      </c>
      <c r="B23" s="3" t="s">
        <v>32</v>
      </c>
      <c r="C23" s="15">
        <v>0</v>
      </c>
      <c r="D23" s="35">
        <f t="shared" si="0"/>
        <v>0</v>
      </c>
      <c r="E23" s="15">
        <v>0</v>
      </c>
      <c r="F23" s="54">
        <f t="shared" si="1"/>
        <v>0</v>
      </c>
      <c r="G23" s="6">
        <v>6</v>
      </c>
      <c r="H23" s="7">
        <f t="shared" si="2"/>
        <v>5.4362598532209838E-4</v>
      </c>
      <c r="I23" s="5">
        <v>177</v>
      </c>
      <c r="J23" s="8">
        <f t="shared" si="3"/>
        <v>1.6036966567001903E-2</v>
      </c>
      <c r="K23" s="62">
        <v>3</v>
      </c>
      <c r="L23" s="4">
        <v>11037</v>
      </c>
      <c r="M23" s="4">
        <v>6942</v>
      </c>
      <c r="N23" s="4">
        <v>696</v>
      </c>
      <c r="O23" s="4">
        <v>1249</v>
      </c>
      <c r="P23" s="64">
        <f t="shared" si="4"/>
        <v>19927</v>
      </c>
    </row>
    <row r="24" spans="1:16" x14ac:dyDescent="0.25">
      <c r="A24" s="3" t="s">
        <v>21</v>
      </c>
      <c r="B24" s="3" t="s">
        <v>20</v>
      </c>
      <c r="C24" s="15">
        <v>0</v>
      </c>
      <c r="D24" s="35">
        <f t="shared" si="0"/>
        <v>0</v>
      </c>
      <c r="E24" s="15">
        <v>0</v>
      </c>
      <c r="F24" s="54">
        <f t="shared" si="1"/>
        <v>0</v>
      </c>
      <c r="G24" s="9">
        <v>58</v>
      </c>
      <c r="H24" s="7">
        <f t="shared" si="2"/>
        <v>1.6192071468453379E-2</v>
      </c>
      <c r="I24" s="5">
        <v>0</v>
      </c>
      <c r="J24" s="8">
        <f t="shared" si="3"/>
        <v>0</v>
      </c>
      <c r="K24" s="62">
        <v>0</v>
      </c>
      <c r="L24" s="4">
        <v>3582</v>
      </c>
      <c r="M24" s="4">
        <v>859</v>
      </c>
      <c r="N24" s="4">
        <v>943</v>
      </c>
      <c r="O24" s="4">
        <v>62</v>
      </c>
      <c r="P24" s="64">
        <f t="shared" si="4"/>
        <v>5446</v>
      </c>
    </row>
    <row r="25" spans="1:16" x14ac:dyDescent="0.25">
      <c r="A25" s="3" t="s">
        <v>21</v>
      </c>
      <c r="B25" s="3" t="s">
        <v>33</v>
      </c>
      <c r="C25" s="15">
        <v>1</v>
      </c>
      <c r="D25" s="35">
        <f t="shared" si="0"/>
        <v>6.2652715995238395E-5</v>
      </c>
      <c r="E25" s="15">
        <v>0</v>
      </c>
      <c r="F25" s="54">
        <f t="shared" si="1"/>
        <v>0</v>
      </c>
      <c r="G25" s="9">
        <v>0</v>
      </c>
      <c r="H25" s="7">
        <f t="shared" si="2"/>
        <v>0</v>
      </c>
      <c r="I25" s="5">
        <v>1</v>
      </c>
      <c r="J25" s="8">
        <f t="shared" si="3"/>
        <v>6.2652715995238395E-5</v>
      </c>
      <c r="K25" s="62">
        <v>2</v>
      </c>
      <c r="L25" s="4">
        <v>15961</v>
      </c>
      <c r="M25" s="4">
        <v>5260</v>
      </c>
      <c r="N25" s="4">
        <v>1117</v>
      </c>
      <c r="O25" s="4">
        <v>10</v>
      </c>
      <c r="P25" s="64">
        <f t="shared" si="4"/>
        <v>22350</v>
      </c>
    </row>
    <row r="26" spans="1:16" x14ac:dyDescent="0.25">
      <c r="A26" s="3" t="s">
        <v>21</v>
      </c>
      <c r="B26" s="3" t="s">
        <v>38</v>
      </c>
      <c r="C26" s="15">
        <v>0</v>
      </c>
      <c r="D26" s="35">
        <f t="shared" si="0"/>
        <v>0</v>
      </c>
      <c r="E26" s="15">
        <v>0</v>
      </c>
      <c r="F26" s="54">
        <f t="shared" si="1"/>
        <v>0</v>
      </c>
      <c r="G26" s="6">
        <v>0</v>
      </c>
      <c r="H26" s="7">
        <f t="shared" si="2"/>
        <v>0</v>
      </c>
      <c r="I26" s="5">
        <v>0</v>
      </c>
      <c r="J26" s="8">
        <f t="shared" si="3"/>
        <v>0</v>
      </c>
      <c r="K26" s="62">
        <v>1</v>
      </c>
      <c r="L26" s="4">
        <v>3693</v>
      </c>
      <c r="M26" s="4">
        <v>968</v>
      </c>
      <c r="N26" s="4">
        <v>583</v>
      </c>
      <c r="O26" s="4">
        <v>152</v>
      </c>
      <c r="P26" s="64">
        <f t="shared" si="4"/>
        <v>5397</v>
      </c>
    </row>
    <row r="27" spans="1:16" x14ac:dyDescent="0.25">
      <c r="A27" s="3" t="s">
        <v>21</v>
      </c>
      <c r="B27" s="3" t="s">
        <v>39</v>
      </c>
      <c r="C27" s="15">
        <v>0</v>
      </c>
      <c r="D27" s="35">
        <f t="shared" si="0"/>
        <v>0</v>
      </c>
      <c r="E27" s="15">
        <v>1</v>
      </c>
      <c r="F27" s="54">
        <f t="shared" si="1"/>
        <v>7.7202192542268205E-5</v>
      </c>
      <c r="G27" s="9">
        <v>552</v>
      </c>
      <c r="H27" s="7">
        <f t="shared" si="2"/>
        <v>4.2615610283332044E-2</v>
      </c>
      <c r="I27" s="5">
        <v>8</v>
      </c>
      <c r="J27" s="8">
        <f t="shared" si="3"/>
        <v>6.1761754033814564E-4</v>
      </c>
      <c r="K27" s="62">
        <v>2</v>
      </c>
      <c r="L27" s="4">
        <v>12953</v>
      </c>
      <c r="M27" s="4">
        <v>4164</v>
      </c>
      <c r="N27" s="4">
        <v>1230</v>
      </c>
      <c r="O27" s="4">
        <v>29</v>
      </c>
      <c r="P27" s="64">
        <f t="shared" si="4"/>
        <v>18378</v>
      </c>
    </row>
    <row r="28" spans="1:16" x14ac:dyDescent="0.25">
      <c r="A28" s="3" t="s">
        <v>16</v>
      </c>
      <c r="B28" s="3" t="s">
        <v>15</v>
      </c>
      <c r="C28" s="15">
        <v>0</v>
      </c>
      <c r="D28" s="35">
        <f t="shared" si="0"/>
        <v>0</v>
      </c>
      <c r="E28" s="15">
        <v>0</v>
      </c>
      <c r="F28" s="54">
        <f t="shared" si="1"/>
        <v>0</v>
      </c>
      <c r="G28" s="9">
        <v>0</v>
      </c>
      <c r="H28" s="7">
        <f t="shared" si="2"/>
        <v>0</v>
      </c>
      <c r="I28" s="5">
        <v>0</v>
      </c>
      <c r="J28" s="8">
        <f t="shared" si="3"/>
        <v>0</v>
      </c>
      <c r="K28" s="62">
        <v>0</v>
      </c>
      <c r="L28" s="4">
        <v>5320</v>
      </c>
      <c r="M28" s="4">
        <v>901</v>
      </c>
      <c r="N28" s="4">
        <v>1108</v>
      </c>
      <c r="O28" s="4">
        <v>17</v>
      </c>
      <c r="P28" s="64">
        <f t="shared" si="4"/>
        <v>7346</v>
      </c>
    </row>
    <row r="29" spans="1:16" x14ac:dyDescent="0.25">
      <c r="A29" s="3" t="s">
        <v>16</v>
      </c>
      <c r="B29" s="3" t="s">
        <v>22</v>
      </c>
      <c r="C29" s="15">
        <v>0</v>
      </c>
      <c r="D29" s="35">
        <f t="shared" si="0"/>
        <v>0</v>
      </c>
      <c r="E29" s="15">
        <v>0</v>
      </c>
      <c r="F29" s="54">
        <f t="shared" si="1"/>
        <v>0</v>
      </c>
      <c r="G29" s="6">
        <v>0</v>
      </c>
      <c r="H29" s="7">
        <f t="shared" si="2"/>
        <v>0</v>
      </c>
      <c r="I29" s="5">
        <v>0</v>
      </c>
      <c r="J29" s="8">
        <f t="shared" si="3"/>
        <v>0</v>
      </c>
      <c r="K29" s="62">
        <v>0</v>
      </c>
      <c r="L29" s="4">
        <v>5872</v>
      </c>
      <c r="M29" s="4">
        <v>2465</v>
      </c>
      <c r="N29" s="4">
        <v>763</v>
      </c>
      <c r="O29" s="4">
        <v>25</v>
      </c>
      <c r="P29" s="64">
        <f t="shared" si="4"/>
        <v>9125</v>
      </c>
    </row>
    <row r="30" spans="1:16" x14ac:dyDescent="0.25">
      <c r="A30" s="3" t="s">
        <v>16</v>
      </c>
      <c r="B30" s="3" t="s">
        <v>30</v>
      </c>
      <c r="C30" s="15">
        <v>0</v>
      </c>
      <c r="D30" s="35">
        <f t="shared" si="0"/>
        <v>0</v>
      </c>
      <c r="E30" s="15">
        <v>0</v>
      </c>
      <c r="F30" s="54">
        <f t="shared" si="1"/>
        <v>0</v>
      </c>
      <c r="G30" s="6">
        <v>43</v>
      </c>
      <c r="H30" s="7">
        <f t="shared" si="2"/>
        <v>4.4861763171622328E-3</v>
      </c>
      <c r="I30" s="5">
        <v>6</v>
      </c>
      <c r="J30" s="8">
        <f t="shared" si="3"/>
        <v>6.2597809076682311E-4</v>
      </c>
      <c r="K30" s="62">
        <v>0</v>
      </c>
      <c r="L30" s="4">
        <v>9585</v>
      </c>
      <c r="M30" s="4">
        <v>2159</v>
      </c>
      <c r="N30" s="4">
        <v>584</v>
      </c>
      <c r="O30" s="4">
        <v>522</v>
      </c>
      <c r="P30" s="64">
        <f t="shared" si="4"/>
        <v>12850</v>
      </c>
    </row>
    <row r="31" spans="1:16" x14ac:dyDescent="0.25">
      <c r="A31" s="3" t="s">
        <v>16</v>
      </c>
      <c r="B31" s="3" t="s">
        <v>35</v>
      </c>
      <c r="C31" s="16">
        <v>0</v>
      </c>
      <c r="D31" s="35">
        <f t="shared" si="0"/>
        <v>0</v>
      </c>
      <c r="E31" s="15">
        <v>1</v>
      </c>
      <c r="F31" s="54">
        <f t="shared" si="1"/>
        <v>8.0314834149867483E-5</v>
      </c>
      <c r="G31" s="9">
        <v>259</v>
      </c>
      <c r="H31" s="7">
        <f t="shared" si="2"/>
        <v>2.0801542044815678E-2</v>
      </c>
      <c r="I31" s="5">
        <v>26</v>
      </c>
      <c r="J31" s="8">
        <f t="shared" si="3"/>
        <v>2.0881856878965546E-3</v>
      </c>
      <c r="K31" s="62">
        <v>0</v>
      </c>
      <c r="L31" s="4">
        <v>12451</v>
      </c>
      <c r="M31" s="4">
        <v>1403</v>
      </c>
      <c r="N31" s="4">
        <v>429</v>
      </c>
      <c r="O31" s="4">
        <v>187</v>
      </c>
      <c r="P31" s="64">
        <f t="shared" si="4"/>
        <v>14470</v>
      </c>
    </row>
    <row r="32" spans="1:16" x14ac:dyDescent="0.25">
      <c r="A32" s="21" t="s">
        <v>16</v>
      </c>
      <c r="B32" s="21" t="s">
        <v>37</v>
      </c>
      <c r="C32" s="22">
        <v>0</v>
      </c>
      <c r="D32" s="36">
        <f t="shared" si="0"/>
        <v>0</v>
      </c>
      <c r="E32" s="22">
        <v>0</v>
      </c>
      <c r="F32" s="55">
        <f t="shared" si="1"/>
        <v>0</v>
      </c>
      <c r="G32" s="23">
        <v>8</v>
      </c>
      <c r="H32" s="24">
        <f t="shared" si="2"/>
        <v>5.1111679018655762E-4</v>
      </c>
      <c r="I32" s="25">
        <v>8</v>
      </c>
      <c r="J32" s="26">
        <f t="shared" si="3"/>
        <v>5.1111679018655762E-4</v>
      </c>
      <c r="K32" s="63">
        <v>0</v>
      </c>
      <c r="L32" s="27">
        <v>15652</v>
      </c>
      <c r="M32" s="27">
        <v>2315</v>
      </c>
      <c r="N32" s="27">
        <v>1002</v>
      </c>
      <c r="O32" s="27">
        <v>389</v>
      </c>
      <c r="P32" s="64">
        <f t="shared" si="4"/>
        <v>19358</v>
      </c>
    </row>
    <row r="33" spans="1:17" ht="15.75" thickBot="1" x14ac:dyDescent="0.3">
      <c r="A33" s="28"/>
      <c r="B33" s="28" t="s">
        <v>41</v>
      </c>
      <c r="C33" s="29">
        <f>SUM(C9:C32)</f>
        <v>1</v>
      </c>
      <c r="D33" s="37">
        <f t="shared" si="0"/>
        <v>4.212832287146649E-6</v>
      </c>
      <c r="E33" s="29">
        <f>SUM(E9:E32)</f>
        <v>6</v>
      </c>
      <c r="F33" s="56">
        <f t="shared" si="1"/>
        <v>2.5276993722879892E-5</v>
      </c>
      <c r="G33" s="61">
        <f>SUM(G9:G32)</f>
        <v>2524</v>
      </c>
      <c r="H33" s="38">
        <f t="shared" si="2"/>
        <v>1.0633188692758141E-2</v>
      </c>
      <c r="I33" s="30">
        <f>SUM(I9:I32)</f>
        <v>355</v>
      </c>
      <c r="J33" s="39">
        <f t="shared" si="3"/>
        <v>1.4955554619370602E-3</v>
      </c>
      <c r="K33" s="61">
        <f>SUM(K9:K32)</f>
        <v>29</v>
      </c>
      <c r="L33" s="61">
        <f t="shared" ref="L33:O33" si="5">SUM(L9:L32)</f>
        <v>237370</v>
      </c>
      <c r="M33" s="61">
        <f t="shared" si="5"/>
        <v>83038</v>
      </c>
      <c r="N33" s="61">
        <f t="shared" si="5"/>
        <v>27262</v>
      </c>
      <c r="O33" s="61">
        <f t="shared" si="5"/>
        <v>14374</v>
      </c>
      <c r="P33" s="61">
        <f>SUM(P9:P32)</f>
        <v>362073</v>
      </c>
      <c r="Q33" s="57"/>
    </row>
    <row r="34" spans="1:17" x14ac:dyDescent="0.25">
      <c r="A34" s="19"/>
      <c r="B34" s="19"/>
      <c r="C34" s="10"/>
      <c r="D34" s="20"/>
      <c r="E34" s="10"/>
      <c r="F34" s="11"/>
      <c r="G34" s="12"/>
      <c r="H34" s="11"/>
      <c r="I34" s="13"/>
      <c r="J34" s="11"/>
      <c r="K34" s="10"/>
      <c r="L34" s="10"/>
      <c r="M34" s="10"/>
    </row>
    <row r="35" spans="1:17" ht="14.65" customHeight="1" thickBot="1" x14ac:dyDescent="0.3">
      <c r="D35"/>
      <c r="N35" s="10"/>
    </row>
    <row r="36" spans="1:17" ht="14.65" customHeight="1" x14ac:dyDescent="0.25">
      <c r="A36" s="84" t="s">
        <v>55</v>
      </c>
      <c r="B36" s="85"/>
      <c r="C36" s="85"/>
      <c r="D36" s="85"/>
      <c r="E36" s="85"/>
      <c r="F36" s="85"/>
      <c r="G36" s="85"/>
      <c r="H36" s="85"/>
      <c r="I36" s="85"/>
      <c r="J36" s="85"/>
      <c r="K36" s="86"/>
    </row>
    <row r="37" spans="1:17" ht="30.6" customHeight="1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2"/>
    </row>
    <row r="38" spans="1:17" ht="28.15" customHeight="1" x14ac:dyDescent="0.25">
      <c r="A38" s="33" t="s">
        <v>0</v>
      </c>
      <c r="B38" s="33" t="s">
        <v>10</v>
      </c>
      <c r="C38" s="31" t="s">
        <v>42</v>
      </c>
      <c r="D38" s="31" t="s">
        <v>43</v>
      </c>
      <c r="E38" s="31" t="s">
        <v>44</v>
      </c>
      <c r="F38" s="31" t="s">
        <v>45</v>
      </c>
      <c r="G38" s="31" t="s">
        <v>46</v>
      </c>
      <c r="H38" s="31" t="s">
        <v>47</v>
      </c>
      <c r="I38" s="31" t="s">
        <v>48</v>
      </c>
      <c r="J38" s="31" t="s">
        <v>49</v>
      </c>
      <c r="K38" s="32" t="s">
        <v>41</v>
      </c>
    </row>
    <row r="39" spans="1:17" x14ac:dyDescent="0.25">
      <c r="A39" s="3" t="s">
        <v>19</v>
      </c>
      <c r="B39" s="3" t="s">
        <v>18</v>
      </c>
      <c r="C39" s="4">
        <v>1711</v>
      </c>
      <c r="D39" s="4">
        <v>5863</v>
      </c>
      <c r="E39" s="4">
        <v>2957</v>
      </c>
      <c r="F39" s="4">
        <v>2756</v>
      </c>
      <c r="G39" s="4">
        <v>2336</v>
      </c>
      <c r="H39" s="4">
        <v>1761</v>
      </c>
      <c r="I39" s="4">
        <v>2587</v>
      </c>
      <c r="J39" s="4">
        <v>0</v>
      </c>
      <c r="K39" s="17">
        <f>SUM(C39:J39)</f>
        <v>19971</v>
      </c>
    </row>
    <row r="40" spans="1:17" x14ac:dyDescent="0.25">
      <c r="A40" s="3" t="s">
        <v>19</v>
      </c>
      <c r="B40" s="3" t="s">
        <v>23</v>
      </c>
      <c r="C40" s="4">
        <v>940</v>
      </c>
      <c r="D40" s="4">
        <v>4404</v>
      </c>
      <c r="E40" s="4">
        <v>3359</v>
      </c>
      <c r="F40" s="4">
        <v>3517</v>
      </c>
      <c r="G40" s="4">
        <v>3218</v>
      </c>
      <c r="H40" s="4">
        <v>2401</v>
      </c>
      <c r="I40" s="4">
        <v>2991</v>
      </c>
      <c r="J40" s="4">
        <v>1</v>
      </c>
      <c r="K40" s="17">
        <f t="shared" ref="K40:K62" si="6">SUM(C40:J40)</f>
        <v>20831</v>
      </c>
    </row>
    <row r="41" spans="1:17" x14ac:dyDescent="0.25">
      <c r="A41" s="48" t="s">
        <v>19</v>
      </c>
      <c r="B41" s="51" t="s">
        <v>29</v>
      </c>
      <c r="C41" s="4">
        <v>729</v>
      </c>
      <c r="D41" s="4">
        <v>2394</v>
      </c>
      <c r="E41" s="4">
        <v>1645</v>
      </c>
      <c r="F41" s="4">
        <v>1398</v>
      </c>
      <c r="G41" s="4">
        <v>1110</v>
      </c>
      <c r="H41" s="4">
        <v>746</v>
      </c>
      <c r="I41" s="4">
        <v>1219</v>
      </c>
      <c r="J41" s="4">
        <v>1</v>
      </c>
      <c r="K41" s="17">
        <f t="shared" si="6"/>
        <v>9242</v>
      </c>
    </row>
    <row r="42" spans="1:17" x14ac:dyDescent="0.25">
      <c r="A42" s="48" t="s">
        <v>19</v>
      </c>
      <c r="B42" s="51" t="s">
        <v>36</v>
      </c>
      <c r="C42" s="4">
        <v>847</v>
      </c>
      <c r="D42" s="4">
        <v>3796</v>
      </c>
      <c r="E42" s="4">
        <v>2752</v>
      </c>
      <c r="F42" s="4">
        <v>2805</v>
      </c>
      <c r="G42" s="4">
        <v>2727</v>
      </c>
      <c r="H42" s="4">
        <v>1972</v>
      </c>
      <c r="I42" s="4">
        <v>3114</v>
      </c>
      <c r="J42" s="4">
        <v>0</v>
      </c>
      <c r="K42" s="17">
        <f t="shared" si="6"/>
        <v>18013</v>
      </c>
    </row>
    <row r="43" spans="1:17" x14ac:dyDescent="0.25">
      <c r="A43" s="48" t="s">
        <v>19</v>
      </c>
      <c r="B43" s="51" t="s">
        <v>40</v>
      </c>
      <c r="C43" s="4">
        <v>313</v>
      </c>
      <c r="D43" s="4">
        <v>2286</v>
      </c>
      <c r="E43" s="4">
        <v>1547</v>
      </c>
      <c r="F43" s="4">
        <v>1438</v>
      </c>
      <c r="G43" s="4">
        <v>1043</v>
      </c>
      <c r="H43" s="4">
        <v>675</v>
      </c>
      <c r="I43" s="4">
        <v>1019</v>
      </c>
      <c r="J43" s="4">
        <v>0</v>
      </c>
      <c r="K43" s="17">
        <f t="shared" si="6"/>
        <v>8321</v>
      </c>
    </row>
    <row r="44" spans="1:17" x14ac:dyDescent="0.25">
      <c r="A44" s="48" t="s">
        <v>14</v>
      </c>
      <c r="B44" s="51" t="s">
        <v>13</v>
      </c>
      <c r="C44" s="4">
        <v>905</v>
      </c>
      <c r="D44" s="4">
        <v>2617</v>
      </c>
      <c r="E44" s="4">
        <v>994</v>
      </c>
      <c r="F44" s="4">
        <v>715</v>
      </c>
      <c r="G44" s="4">
        <v>487</v>
      </c>
      <c r="H44" s="4">
        <v>364</v>
      </c>
      <c r="I44" s="4">
        <v>578</v>
      </c>
      <c r="J44" s="4">
        <v>0</v>
      </c>
      <c r="K44" s="17">
        <f t="shared" si="6"/>
        <v>6660</v>
      </c>
    </row>
    <row r="45" spans="1:17" x14ac:dyDescent="0.25">
      <c r="A45" s="48" t="s">
        <v>14</v>
      </c>
      <c r="B45" s="51" t="s">
        <v>28</v>
      </c>
      <c r="C45" s="4">
        <v>135</v>
      </c>
      <c r="D45" s="4">
        <v>277</v>
      </c>
      <c r="E45" s="4">
        <v>162</v>
      </c>
      <c r="F45" s="40">
        <v>131</v>
      </c>
      <c r="G45" s="4">
        <v>91</v>
      </c>
      <c r="H45" s="4">
        <v>60</v>
      </c>
      <c r="I45" s="4">
        <v>85</v>
      </c>
      <c r="J45" s="4">
        <v>0</v>
      </c>
      <c r="K45" s="17">
        <f t="shared" si="6"/>
        <v>941</v>
      </c>
    </row>
    <row r="46" spans="1:17" x14ac:dyDescent="0.25">
      <c r="A46" s="48" t="s">
        <v>14</v>
      </c>
      <c r="B46" s="51" t="s">
        <v>34</v>
      </c>
      <c r="C46" s="4">
        <v>229</v>
      </c>
      <c r="D46" s="4">
        <v>585</v>
      </c>
      <c r="E46" s="4">
        <v>159</v>
      </c>
      <c r="F46" s="40">
        <v>104</v>
      </c>
      <c r="G46" s="4">
        <v>96</v>
      </c>
      <c r="H46" s="4">
        <v>67</v>
      </c>
      <c r="I46" s="4">
        <v>96</v>
      </c>
      <c r="J46" s="4">
        <v>0</v>
      </c>
      <c r="K46" s="17">
        <f t="shared" si="6"/>
        <v>1336</v>
      </c>
    </row>
    <row r="47" spans="1:17" x14ac:dyDescent="0.25">
      <c r="A47" s="48" t="s">
        <v>58</v>
      </c>
      <c r="B47" s="51" t="s">
        <v>17</v>
      </c>
      <c r="C47" s="4">
        <v>912</v>
      </c>
      <c r="D47" s="4">
        <v>3353</v>
      </c>
      <c r="E47" s="4">
        <v>1779</v>
      </c>
      <c r="F47" s="40">
        <v>1168</v>
      </c>
      <c r="G47" s="4">
        <v>661</v>
      </c>
      <c r="H47" s="4">
        <v>373</v>
      </c>
      <c r="I47" s="4">
        <v>564</v>
      </c>
      <c r="J47" s="4">
        <v>1</v>
      </c>
      <c r="K47" s="17">
        <f t="shared" si="6"/>
        <v>8811</v>
      </c>
    </row>
    <row r="48" spans="1:17" x14ac:dyDescent="0.25">
      <c r="A48" s="48" t="s">
        <v>58</v>
      </c>
      <c r="B48" s="51" t="s">
        <v>24</v>
      </c>
      <c r="C48" s="4">
        <v>1130</v>
      </c>
      <c r="D48" s="4">
        <v>6041</v>
      </c>
      <c r="E48" s="4">
        <v>3949</v>
      </c>
      <c r="F48" s="4">
        <v>2790</v>
      </c>
      <c r="G48" s="4">
        <v>1868</v>
      </c>
      <c r="H48" s="4">
        <v>1221</v>
      </c>
      <c r="I48" s="4">
        <v>1593</v>
      </c>
      <c r="J48" s="4">
        <v>0</v>
      </c>
      <c r="K48" s="17">
        <f t="shared" si="6"/>
        <v>18592</v>
      </c>
    </row>
    <row r="49" spans="1:11" x14ac:dyDescent="0.25">
      <c r="A49" s="48" t="s">
        <v>58</v>
      </c>
      <c r="B49" s="51" t="s">
        <v>25</v>
      </c>
      <c r="C49" s="4">
        <v>543</v>
      </c>
      <c r="D49" s="4">
        <v>1671</v>
      </c>
      <c r="E49" s="4">
        <v>793</v>
      </c>
      <c r="F49" s="4">
        <v>597</v>
      </c>
      <c r="G49" s="4">
        <v>547</v>
      </c>
      <c r="H49" s="4">
        <v>385</v>
      </c>
      <c r="I49" s="4">
        <v>679</v>
      </c>
      <c r="J49" s="4">
        <v>1</v>
      </c>
      <c r="K49" s="17">
        <f t="shared" si="6"/>
        <v>5216</v>
      </c>
    </row>
    <row r="50" spans="1:11" x14ac:dyDescent="0.25">
      <c r="A50" s="48" t="s">
        <v>58</v>
      </c>
      <c r="B50" s="51" t="s">
        <v>26</v>
      </c>
      <c r="C50" s="4">
        <v>231</v>
      </c>
      <c r="D50" s="4">
        <v>1173</v>
      </c>
      <c r="E50" s="4">
        <v>506</v>
      </c>
      <c r="F50" s="4">
        <v>364</v>
      </c>
      <c r="G50" s="4">
        <v>354</v>
      </c>
      <c r="H50" s="4">
        <v>259</v>
      </c>
      <c r="I50" s="4">
        <v>430</v>
      </c>
      <c r="J50" s="4">
        <v>0</v>
      </c>
      <c r="K50" s="17">
        <f t="shared" si="6"/>
        <v>3317</v>
      </c>
    </row>
    <row r="51" spans="1:11" x14ac:dyDescent="0.25">
      <c r="A51" s="48" t="s">
        <v>58</v>
      </c>
      <c r="B51" s="51" t="s">
        <v>27</v>
      </c>
      <c r="C51" s="4">
        <v>770</v>
      </c>
      <c r="D51" s="4">
        <v>2455</v>
      </c>
      <c r="E51" s="4">
        <v>1524</v>
      </c>
      <c r="F51" s="4">
        <v>1245</v>
      </c>
      <c r="G51" s="4">
        <v>1007</v>
      </c>
      <c r="H51" s="4">
        <v>728</v>
      </c>
      <c r="I51" s="4">
        <v>1060</v>
      </c>
      <c r="J51" s="4">
        <v>0</v>
      </c>
      <c r="K51" s="17">
        <f t="shared" si="6"/>
        <v>8789</v>
      </c>
    </row>
    <row r="52" spans="1:11" x14ac:dyDescent="0.25">
      <c r="A52" s="48" t="s">
        <v>58</v>
      </c>
      <c r="B52" s="51" t="s">
        <v>31</v>
      </c>
      <c r="C52" s="4">
        <v>617</v>
      </c>
      <c r="D52" s="4">
        <v>3921</v>
      </c>
      <c r="E52" s="4">
        <v>2382</v>
      </c>
      <c r="F52" s="4">
        <v>1574</v>
      </c>
      <c r="G52" s="4">
        <v>1026</v>
      </c>
      <c r="H52" s="4">
        <v>735</v>
      </c>
      <c r="I52" s="4">
        <v>969</v>
      </c>
      <c r="J52" s="4">
        <v>0</v>
      </c>
      <c r="K52" s="17">
        <f t="shared" si="6"/>
        <v>11224</v>
      </c>
    </row>
    <row r="53" spans="1:11" x14ac:dyDescent="0.25">
      <c r="A53" s="48" t="s">
        <v>58</v>
      </c>
      <c r="B53" s="51" t="s">
        <v>32</v>
      </c>
      <c r="C53" s="4">
        <v>1107</v>
      </c>
      <c r="D53" s="4">
        <v>3326</v>
      </c>
      <c r="E53" s="4">
        <v>1504</v>
      </c>
      <c r="F53" s="4">
        <v>1387</v>
      </c>
      <c r="G53" s="4">
        <v>1309</v>
      </c>
      <c r="H53" s="4">
        <v>968</v>
      </c>
      <c r="I53" s="4">
        <v>1436</v>
      </c>
      <c r="J53" s="4">
        <v>0</v>
      </c>
      <c r="K53" s="17">
        <f t="shared" si="6"/>
        <v>11037</v>
      </c>
    </row>
    <row r="54" spans="1:11" x14ac:dyDescent="0.25">
      <c r="A54" s="48" t="s">
        <v>21</v>
      </c>
      <c r="B54" s="51" t="s">
        <v>20</v>
      </c>
      <c r="C54" s="4">
        <v>290</v>
      </c>
      <c r="D54" s="4">
        <v>1326</v>
      </c>
      <c r="E54" s="4">
        <v>552</v>
      </c>
      <c r="F54" s="4">
        <v>366</v>
      </c>
      <c r="G54" s="4">
        <v>351</v>
      </c>
      <c r="H54" s="4">
        <v>278</v>
      </c>
      <c r="I54" s="4">
        <v>419</v>
      </c>
      <c r="J54" s="4">
        <v>0</v>
      </c>
      <c r="K54" s="17">
        <f t="shared" si="6"/>
        <v>3582</v>
      </c>
    </row>
    <row r="55" spans="1:11" x14ac:dyDescent="0.25">
      <c r="A55" s="48" t="s">
        <v>21</v>
      </c>
      <c r="B55" s="51" t="s">
        <v>33</v>
      </c>
      <c r="C55" s="4">
        <v>3252</v>
      </c>
      <c r="D55" s="4">
        <v>6338</v>
      </c>
      <c r="E55" s="4">
        <v>2794</v>
      </c>
      <c r="F55" s="4">
        <v>1684</v>
      </c>
      <c r="G55" s="4">
        <v>849</v>
      </c>
      <c r="H55" s="4">
        <v>439</v>
      </c>
      <c r="I55" s="4">
        <v>605</v>
      </c>
      <c r="J55" s="4">
        <v>0</v>
      </c>
      <c r="K55" s="17">
        <f t="shared" si="6"/>
        <v>15961</v>
      </c>
    </row>
    <row r="56" spans="1:11" x14ac:dyDescent="0.25">
      <c r="A56" s="48" t="s">
        <v>21</v>
      </c>
      <c r="B56" s="51" t="s">
        <v>38</v>
      </c>
      <c r="C56" s="4">
        <v>325</v>
      </c>
      <c r="D56" s="4">
        <v>1460</v>
      </c>
      <c r="E56" s="4">
        <v>538</v>
      </c>
      <c r="F56" s="4">
        <v>470</v>
      </c>
      <c r="G56" s="4">
        <v>315</v>
      </c>
      <c r="H56" s="4">
        <v>244</v>
      </c>
      <c r="I56" s="4">
        <v>341</v>
      </c>
      <c r="J56" s="4">
        <v>0</v>
      </c>
      <c r="K56" s="17">
        <f t="shared" si="6"/>
        <v>3693</v>
      </c>
    </row>
    <row r="57" spans="1:11" x14ac:dyDescent="0.25">
      <c r="A57" s="48" t="s">
        <v>21</v>
      </c>
      <c r="B57" s="51" t="s">
        <v>39</v>
      </c>
      <c r="C57" s="4">
        <v>940</v>
      </c>
      <c r="D57" s="4">
        <v>4185</v>
      </c>
      <c r="E57" s="4">
        <v>2043</v>
      </c>
      <c r="F57" s="4">
        <v>1649</v>
      </c>
      <c r="G57" s="4">
        <v>1385</v>
      </c>
      <c r="H57" s="4">
        <v>1012</v>
      </c>
      <c r="I57" s="4">
        <v>1737</v>
      </c>
      <c r="J57" s="4">
        <v>2</v>
      </c>
      <c r="K57" s="17">
        <f t="shared" si="6"/>
        <v>12953</v>
      </c>
    </row>
    <row r="58" spans="1:11" x14ac:dyDescent="0.25">
      <c r="A58" s="48" t="s">
        <v>16</v>
      </c>
      <c r="B58" s="51" t="s">
        <v>15</v>
      </c>
      <c r="C58" s="4">
        <v>313</v>
      </c>
      <c r="D58" s="4">
        <v>1753</v>
      </c>
      <c r="E58" s="4">
        <v>877</v>
      </c>
      <c r="F58" s="4">
        <v>747</v>
      </c>
      <c r="G58" s="4">
        <v>563</v>
      </c>
      <c r="H58" s="4">
        <v>439</v>
      </c>
      <c r="I58" s="4">
        <v>628</v>
      </c>
      <c r="J58" s="4">
        <v>0</v>
      </c>
      <c r="K58" s="17">
        <f t="shared" si="6"/>
        <v>5320</v>
      </c>
    </row>
    <row r="59" spans="1:11" x14ac:dyDescent="0.25">
      <c r="A59" s="48" t="s">
        <v>16</v>
      </c>
      <c r="B59" s="51" t="s">
        <v>22</v>
      </c>
      <c r="C59" s="4">
        <v>596</v>
      </c>
      <c r="D59" s="4">
        <v>1788</v>
      </c>
      <c r="E59" s="4">
        <v>945</v>
      </c>
      <c r="F59" s="4">
        <v>804</v>
      </c>
      <c r="G59" s="4">
        <v>645</v>
      </c>
      <c r="H59" s="4">
        <v>452</v>
      </c>
      <c r="I59" s="4">
        <v>642</v>
      </c>
      <c r="J59" s="4">
        <v>0</v>
      </c>
      <c r="K59" s="17">
        <f t="shared" si="6"/>
        <v>5872</v>
      </c>
    </row>
    <row r="60" spans="1:11" x14ac:dyDescent="0.25">
      <c r="A60" s="48" t="s">
        <v>16</v>
      </c>
      <c r="B60" s="51" t="s">
        <v>30</v>
      </c>
      <c r="C60" s="4">
        <v>1030</v>
      </c>
      <c r="D60" s="4">
        <v>3483</v>
      </c>
      <c r="E60" s="4">
        <v>1372</v>
      </c>
      <c r="F60" s="4">
        <v>1076</v>
      </c>
      <c r="G60" s="4">
        <v>868</v>
      </c>
      <c r="H60" s="4">
        <v>654</v>
      </c>
      <c r="I60" s="4">
        <v>1102</v>
      </c>
      <c r="J60" s="4">
        <v>0</v>
      </c>
      <c r="K60" s="17">
        <f t="shared" si="6"/>
        <v>9585</v>
      </c>
    </row>
    <row r="61" spans="1:11" x14ac:dyDescent="0.25">
      <c r="A61" s="48" t="s">
        <v>16</v>
      </c>
      <c r="B61" s="51" t="s">
        <v>35</v>
      </c>
      <c r="C61" s="4">
        <v>1344</v>
      </c>
      <c r="D61" s="4">
        <v>4996</v>
      </c>
      <c r="E61" s="4">
        <v>2418</v>
      </c>
      <c r="F61" s="4">
        <v>1391</v>
      </c>
      <c r="G61" s="4">
        <v>864</v>
      </c>
      <c r="H61" s="4">
        <v>542</v>
      </c>
      <c r="I61" s="4">
        <v>895</v>
      </c>
      <c r="J61" s="4">
        <v>1</v>
      </c>
      <c r="K61" s="17">
        <f t="shared" si="6"/>
        <v>12451</v>
      </c>
    </row>
    <row r="62" spans="1:11" ht="15.75" thickBot="1" x14ac:dyDescent="0.3">
      <c r="A62" s="49" t="s">
        <v>16</v>
      </c>
      <c r="B62" s="52" t="s">
        <v>37</v>
      </c>
      <c r="C62" s="27">
        <v>1520</v>
      </c>
      <c r="D62" s="27">
        <v>5658</v>
      </c>
      <c r="E62" s="27">
        <v>2612</v>
      </c>
      <c r="F62" s="27">
        <v>1938</v>
      </c>
      <c r="G62" s="27">
        <v>1417</v>
      </c>
      <c r="H62" s="27">
        <v>1001</v>
      </c>
      <c r="I62" s="27">
        <v>1506</v>
      </c>
      <c r="J62" s="27">
        <v>0</v>
      </c>
      <c r="K62" s="17">
        <f t="shared" si="6"/>
        <v>15652</v>
      </c>
    </row>
    <row r="63" spans="1:11" ht="15.75" thickBot="1" x14ac:dyDescent="0.3">
      <c r="A63" s="50"/>
      <c r="B63" s="53" t="s">
        <v>41</v>
      </c>
      <c r="C63" s="30">
        <f t="shared" ref="C63:J63" si="7">SUM(C39:C62)</f>
        <v>20729</v>
      </c>
      <c r="D63" s="30">
        <f t="shared" si="7"/>
        <v>75149</v>
      </c>
      <c r="E63" s="30">
        <f t="shared" si="7"/>
        <v>40163</v>
      </c>
      <c r="F63" s="30">
        <f t="shared" si="7"/>
        <v>32114</v>
      </c>
      <c r="G63" s="30">
        <f t="shared" si="7"/>
        <v>25137</v>
      </c>
      <c r="H63" s="30">
        <f t="shared" si="7"/>
        <v>17776</v>
      </c>
      <c r="I63" s="30">
        <f t="shared" si="7"/>
        <v>26295</v>
      </c>
      <c r="J63" s="30">
        <f t="shared" si="7"/>
        <v>7</v>
      </c>
      <c r="K63" s="30">
        <f>SUM(K39:K62)</f>
        <v>237370</v>
      </c>
    </row>
    <row r="64" spans="1:11" x14ac:dyDescent="0.25">
      <c r="A64" s="47"/>
      <c r="B64" s="47"/>
      <c r="C64" s="10"/>
      <c r="D64" s="10"/>
      <c r="E64" s="10"/>
      <c r="F64" s="10"/>
      <c r="G64" s="10"/>
      <c r="H64" s="10"/>
      <c r="I64" s="10"/>
      <c r="J64" s="10"/>
      <c r="K64" s="10"/>
    </row>
    <row r="65" spans="1:9" ht="15.75" thickBot="1" x14ac:dyDescent="0.3"/>
    <row r="66" spans="1:9" ht="14.65" customHeight="1" x14ac:dyDescent="0.25">
      <c r="A66" s="84" t="s">
        <v>56</v>
      </c>
      <c r="B66" s="85"/>
      <c r="C66" s="85"/>
      <c r="D66" s="85"/>
      <c r="E66" s="85"/>
      <c r="F66" s="85"/>
      <c r="G66" s="85"/>
      <c r="H66" s="85"/>
      <c r="I66" s="86"/>
    </row>
    <row r="67" spans="1:9" ht="15.4" customHeight="1" thickBot="1" x14ac:dyDescent="0.3">
      <c r="A67" s="87"/>
      <c r="B67" s="88"/>
      <c r="C67" s="88"/>
      <c r="D67" s="88"/>
      <c r="E67" s="88"/>
      <c r="F67" s="88"/>
      <c r="G67" s="88"/>
      <c r="H67" s="88"/>
      <c r="I67" s="89"/>
    </row>
    <row r="68" spans="1:9" ht="45" x14ac:dyDescent="0.25">
      <c r="A68" s="42" t="s">
        <v>0</v>
      </c>
      <c r="B68" s="43" t="s">
        <v>10</v>
      </c>
      <c r="C68" s="44" t="s">
        <v>50</v>
      </c>
      <c r="D68" s="45" t="s">
        <v>51</v>
      </c>
      <c r="E68" s="45" t="s">
        <v>52</v>
      </c>
      <c r="F68" s="45" t="s">
        <v>53</v>
      </c>
      <c r="G68" s="45" t="s">
        <v>54</v>
      </c>
      <c r="H68" s="46" t="s">
        <v>57</v>
      </c>
      <c r="I68" s="41" t="s">
        <v>41</v>
      </c>
    </row>
    <row r="69" spans="1:9" x14ac:dyDescent="0.25">
      <c r="A69" s="3" t="s">
        <v>19</v>
      </c>
      <c r="B69" s="4" t="s">
        <v>18</v>
      </c>
      <c r="C69" s="34">
        <v>17039</v>
      </c>
      <c r="D69" s="4">
        <v>1675</v>
      </c>
      <c r="E69" s="4">
        <v>998</v>
      </c>
      <c r="F69" s="4">
        <v>175</v>
      </c>
      <c r="G69" s="4">
        <v>84</v>
      </c>
      <c r="H69" s="4">
        <v>0</v>
      </c>
      <c r="I69" s="17">
        <f t="shared" ref="I69:I92" si="8">SUM(C69:H69)</f>
        <v>19971</v>
      </c>
    </row>
    <row r="70" spans="1:9" x14ac:dyDescent="0.25">
      <c r="A70" s="3" t="s">
        <v>19</v>
      </c>
      <c r="B70" s="4" t="s">
        <v>23</v>
      </c>
      <c r="C70" s="34">
        <v>18872</v>
      </c>
      <c r="D70" s="4">
        <v>1283</v>
      </c>
      <c r="E70" s="4">
        <v>501</v>
      </c>
      <c r="F70" s="4">
        <v>68</v>
      </c>
      <c r="G70" s="4">
        <v>107</v>
      </c>
      <c r="H70" s="4">
        <v>0</v>
      </c>
      <c r="I70" s="17">
        <f t="shared" si="8"/>
        <v>20831</v>
      </c>
    </row>
    <row r="71" spans="1:9" x14ac:dyDescent="0.25">
      <c r="A71" s="3" t="s">
        <v>19</v>
      </c>
      <c r="B71" s="4" t="s">
        <v>29</v>
      </c>
      <c r="C71" s="4">
        <v>8245</v>
      </c>
      <c r="D71" s="4">
        <v>687</v>
      </c>
      <c r="E71" s="4">
        <v>277</v>
      </c>
      <c r="F71" s="4">
        <v>27</v>
      </c>
      <c r="G71" s="4">
        <v>6</v>
      </c>
      <c r="H71" s="4">
        <v>0</v>
      </c>
      <c r="I71" s="17">
        <f t="shared" si="8"/>
        <v>9242</v>
      </c>
    </row>
    <row r="72" spans="1:9" x14ac:dyDescent="0.25">
      <c r="A72" s="3" t="s">
        <v>19</v>
      </c>
      <c r="B72" s="4" t="s">
        <v>36</v>
      </c>
      <c r="C72" s="4">
        <v>15637</v>
      </c>
      <c r="D72" s="4">
        <v>1554</v>
      </c>
      <c r="E72" s="4">
        <v>672</v>
      </c>
      <c r="F72" s="4">
        <v>106</v>
      </c>
      <c r="G72" s="4">
        <v>44</v>
      </c>
      <c r="H72" s="4">
        <v>0</v>
      </c>
      <c r="I72" s="17">
        <f t="shared" si="8"/>
        <v>18013</v>
      </c>
    </row>
    <row r="73" spans="1:9" x14ac:dyDescent="0.25">
      <c r="A73" s="3" t="s">
        <v>19</v>
      </c>
      <c r="B73" s="4" t="s">
        <v>40</v>
      </c>
      <c r="C73" s="4">
        <v>7692</v>
      </c>
      <c r="D73" s="4">
        <v>441</v>
      </c>
      <c r="E73" s="4">
        <v>146</v>
      </c>
      <c r="F73" s="4">
        <v>30</v>
      </c>
      <c r="G73" s="4">
        <v>12</v>
      </c>
      <c r="H73" s="4">
        <v>0</v>
      </c>
      <c r="I73" s="17">
        <f t="shared" si="8"/>
        <v>8321</v>
      </c>
    </row>
    <row r="74" spans="1:9" x14ac:dyDescent="0.25">
      <c r="A74" s="3" t="s">
        <v>14</v>
      </c>
      <c r="B74" s="4" t="s">
        <v>13</v>
      </c>
      <c r="C74" s="34">
        <v>6249</v>
      </c>
      <c r="D74" s="4">
        <v>258</v>
      </c>
      <c r="E74" s="4">
        <v>138</v>
      </c>
      <c r="F74" s="4">
        <v>9</v>
      </c>
      <c r="G74" s="4">
        <v>6</v>
      </c>
      <c r="H74" s="4">
        <v>0</v>
      </c>
      <c r="I74" s="17">
        <f t="shared" si="8"/>
        <v>6660</v>
      </c>
    </row>
    <row r="75" spans="1:9" x14ac:dyDescent="0.25">
      <c r="A75" s="3" t="s">
        <v>14</v>
      </c>
      <c r="B75" s="4" t="s">
        <v>28</v>
      </c>
      <c r="C75" s="4">
        <v>834</v>
      </c>
      <c r="D75" s="4">
        <v>89</v>
      </c>
      <c r="E75" s="4">
        <v>17</v>
      </c>
      <c r="F75" s="4">
        <v>1</v>
      </c>
      <c r="G75" s="4">
        <v>0</v>
      </c>
      <c r="H75" s="4">
        <v>0</v>
      </c>
      <c r="I75" s="17">
        <f t="shared" si="8"/>
        <v>941</v>
      </c>
    </row>
    <row r="76" spans="1:9" x14ac:dyDescent="0.25">
      <c r="A76" s="3" t="s">
        <v>14</v>
      </c>
      <c r="B76" s="4" t="s">
        <v>34</v>
      </c>
      <c r="C76" s="4">
        <v>1147</v>
      </c>
      <c r="D76" s="4">
        <v>116</v>
      </c>
      <c r="E76" s="4">
        <v>45</v>
      </c>
      <c r="F76" s="4">
        <v>21</v>
      </c>
      <c r="G76" s="4">
        <v>7</v>
      </c>
      <c r="H76" s="4">
        <v>0</v>
      </c>
      <c r="I76" s="17">
        <f t="shared" si="8"/>
        <v>1336</v>
      </c>
    </row>
    <row r="77" spans="1:9" x14ac:dyDescent="0.25">
      <c r="A77" s="3" t="s">
        <v>58</v>
      </c>
      <c r="B77" s="4" t="s">
        <v>17</v>
      </c>
      <c r="C77" s="34">
        <v>8712</v>
      </c>
      <c r="D77" s="4">
        <v>69</v>
      </c>
      <c r="E77" s="4">
        <v>20</v>
      </c>
      <c r="F77" s="4">
        <v>4</v>
      </c>
      <c r="G77" s="4">
        <v>6</v>
      </c>
      <c r="H77" s="4">
        <v>0</v>
      </c>
      <c r="I77" s="17">
        <f t="shared" si="8"/>
        <v>8811</v>
      </c>
    </row>
    <row r="78" spans="1:9" x14ac:dyDescent="0.25">
      <c r="A78" s="3" t="s">
        <v>58</v>
      </c>
      <c r="B78" s="4" t="s">
        <v>24</v>
      </c>
      <c r="C78" s="34">
        <v>16700</v>
      </c>
      <c r="D78" s="4">
        <v>1269</v>
      </c>
      <c r="E78" s="4">
        <v>527</v>
      </c>
      <c r="F78" s="4">
        <v>68</v>
      </c>
      <c r="G78" s="4">
        <v>28</v>
      </c>
      <c r="H78" s="4">
        <v>0</v>
      </c>
      <c r="I78" s="17">
        <f t="shared" si="8"/>
        <v>18592</v>
      </c>
    </row>
    <row r="79" spans="1:9" x14ac:dyDescent="0.25">
      <c r="A79" s="3" t="s">
        <v>58</v>
      </c>
      <c r="B79" s="4" t="s">
        <v>25</v>
      </c>
      <c r="C79" s="4">
        <v>4704</v>
      </c>
      <c r="D79" s="4">
        <v>392</v>
      </c>
      <c r="E79" s="4">
        <v>89</v>
      </c>
      <c r="F79" s="4">
        <v>27</v>
      </c>
      <c r="G79" s="4">
        <v>4</v>
      </c>
      <c r="H79" s="4">
        <v>0</v>
      </c>
      <c r="I79" s="17">
        <f t="shared" si="8"/>
        <v>5216</v>
      </c>
    </row>
    <row r="80" spans="1:9" x14ac:dyDescent="0.25">
      <c r="A80" s="3" t="s">
        <v>58</v>
      </c>
      <c r="B80" s="4" t="s">
        <v>26</v>
      </c>
      <c r="C80" s="4">
        <v>3262</v>
      </c>
      <c r="D80" s="4">
        <v>36</v>
      </c>
      <c r="E80" s="4">
        <v>17</v>
      </c>
      <c r="F80" s="4">
        <v>2</v>
      </c>
      <c r="G80" s="4">
        <v>0</v>
      </c>
      <c r="H80" s="4">
        <v>0</v>
      </c>
      <c r="I80" s="17">
        <f t="shared" si="8"/>
        <v>3317</v>
      </c>
    </row>
    <row r="81" spans="1:9" x14ac:dyDescent="0.25">
      <c r="A81" s="3" t="s">
        <v>58</v>
      </c>
      <c r="B81" s="4" t="s">
        <v>27</v>
      </c>
      <c r="C81" s="4">
        <v>8609</v>
      </c>
      <c r="D81" s="4">
        <v>108</v>
      </c>
      <c r="E81" s="4">
        <v>48</v>
      </c>
      <c r="F81" s="4">
        <v>17</v>
      </c>
      <c r="G81" s="4">
        <v>7</v>
      </c>
      <c r="H81" s="4">
        <v>0</v>
      </c>
      <c r="I81" s="17">
        <f t="shared" si="8"/>
        <v>8789</v>
      </c>
    </row>
    <row r="82" spans="1:9" x14ac:dyDescent="0.25">
      <c r="A82" s="3" t="s">
        <v>58</v>
      </c>
      <c r="B82" s="4" t="s">
        <v>31</v>
      </c>
      <c r="C82" s="4">
        <v>10332</v>
      </c>
      <c r="D82" s="4">
        <v>481</v>
      </c>
      <c r="E82" s="4">
        <v>274</v>
      </c>
      <c r="F82" s="4">
        <v>74</v>
      </c>
      <c r="G82" s="4">
        <v>63</v>
      </c>
      <c r="H82" s="4">
        <v>0</v>
      </c>
      <c r="I82" s="17">
        <f t="shared" si="8"/>
        <v>11224</v>
      </c>
    </row>
    <row r="83" spans="1:9" x14ac:dyDescent="0.25">
      <c r="A83" s="3" t="s">
        <v>58</v>
      </c>
      <c r="B83" s="4" t="s">
        <v>32</v>
      </c>
      <c r="C83" s="4">
        <v>10767</v>
      </c>
      <c r="D83" s="4">
        <v>237</v>
      </c>
      <c r="E83" s="4">
        <v>26</v>
      </c>
      <c r="F83" s="4">
        <v>5</v>
      </c>
      <c r="G83" s="4">
        <v>2</v>
      </c>
      <c r="H83" s="4">
        <v>0</v>
      </c>
      <c r="I83" s="17">
        <f t="shared" si="8"/>
        <v>11037</v>
      </c>
    </row>
    <row r="84" spans="1:9" x14ac:dyDescent="0.25">
      <c r="A84" s="3" t="s">
        <v>21</v>
      </c>
      <c r="B84" s="4" t="s">
        <v>20</v>
      </c>
      <c r="C84" s="34">
        <v>3498</v>
      </c>
      <c r="D84" s="4">
        <v>72</v>
      </c>
      <c r="E84" s="4">
        <v>9</v>
      </c>
      <c r="F84" s="4">
        <v>1</v>
      </c>
      <c r="G84" s="4">
        <v>2</v>
      </c>
      <c r="H84" s="4">
        <v>0</v>
      </c>
      <c r="I84" s="17">
        <f t="shared" si="8"/>
        <v>3582</v>
      </c>
    </row>
    <row r="85" spans="1:9" x14ac:dyDescent="0.25">
      <c r="A85" s="3" t="s">
        <v>21</v>
      </c>
      <c r="B85" s="4" t="s">
        <v>33</v>
      </c>
      <c r="C85" s="4">
        <v>11557</v>
      </c>
      <c r="D85" s="4">
        <v>3065</v>
      </c>
      <c r="E85" s="4">
        <v>1120</v>
      </c>
      <c r="F85" s="4">
        <v>168</v>
      </c>
      <c r="G85" s="4">
        <v>51</v>
      </c>
      <c r="H85" s="4">
        <v>0</v>
      </c>
      <c r="I85" s="17">
        <f t="shared" si="8"/>
        <v>15961</v>
      </c>
    </row>
    <row r="86" spans="1:9" x14ac:dyDescent="0.25">
      <c r="A86" s="3" t="s">
        <v>21</v>
      </c>
      <c r="B86" s="4" t="s">
        <v>38</v>
      </c>
      <c r="C86" s="4">
        <v>3533</v>
      </c>
      <c r="D86" s="4">
        <v>126</v>
      </c>
      <c r="E86" s="4">
        <v>30</v>
      </c>
      <c r="F86" s="4">
        <v>2</v>
      </c>
      <c r="G86" s="4">
        <v>2</v>
      </c>
      <c r="H86" s="4">
        <v>0</v>
      </c>
      <c r="I86" s="17">
        <f t="shared" si="8"/>
        <v>3693</v>
      </c>
    </row>
    <row r="87" spans="1:9" x14ac:dyDescent="0.25">
      <c r="A87" s="3" t="s">
        <v>21</v>
      </c>
      <c r="B87" s="4" t="s">
        <v>39</v>
      </c>
      <c r="C87" s="4">
        <v>11099</v>
      </c>
      <c r="D87" s="4">
        <v>1379</v>
      </c>
      <c r="E87" s="4">
        <v>408</v>
      </c>
      <c r="F87" s="4">
        <v>46</v>
      </c>
      <c r="G87" s="4">
        <v>21</v>
      </c>
      <c r="H87" s="4">
        <v>0</v>
      </c>
      <c r="I87" s="17">
        <f t="shared" si="8"/>
        <v>12953</v>
      </c>
    </row>
    <row r="88" spans="1:9" x14ac:dyDescent="0.25">
      <c r="A88" s="3" t="s">
        <v>16</v>
      </c>
      <c r="B88" s="4" t="s">
        <v>15</v>
      </c>
      <c r="C88" s="34">
        <v>4568</v>
      </c>
      <c r="D88" s="4">
        <v>482</v>
      </c>
      <c r="E88" s="4">
        <v>208</v>
      </c>
      <c r="F88" s="4">
        <v>41</v>
      </c>
      <c r="G88" s="4">
        <v>21</v>
      </c>
      <c r="H88" s="4">
        <v>0</v>
      </c>
      <c r="I88" s="17">
        <f>SUM(C88:H88)</f>
        <v>5320</v>
      </c>
    </row>
    <row r="89" spans="1:9" x14ac:dyDescent="0.25">
      <c r="A89" s="3" t="s">
        <v>16</v>
      </c>
      <c r="B89" s="4" t="s">
        <v>22</v>
      </c>
      <c r="C89" s="34">
        <v>4342</v>
      </c>
      <c r="D89" s="4">
        <v>856</v>
      </c>
      <c r="E89" s="4">
        <v>505</v>
      </c>
      <c r="F89" s="4">
        <v>100</v>
      </c>
      <c r="G89" s="4">
        <v>69</v>
      </c>
      <c r="H89" s="4">
        <v>0</v>
      </c>
      <c r="I89" s="17">
        <f t="shared" si="8"/>
        <v>5872</v>
      </c>
    </row>
    <row r="90" spans="1:9" x14ac:dyDescent="0.25">
      <c r="A90" s="3" t="s">
        <v>16</v>
      </c>
      <c r="B90" s="4" t="s">
        <v>30</v>
      </c>
      <c r="C90" s="4">
        <v>8345</v>
      </c>
      <c r="D90" s="4">
        <v>819</v>
      </c>
      <c r="E90" s="4">
        <v>347</v>
      </c>
      <c r="F90" s="4">
        <v>49</v>
      </c>
      <c r="G90" s="4">
        <v>25</v>
      </c>
      <c r="H90" s="4">
        <v>0</v>
      </c>
      <c r="I90" s="17">
        <f t="shared" si="8"/>
        <v>9585</v>
      </c>
    </row>
    <row r="91" spans="1:9" x14ac:dyDescent="0.25">
      <c r="A91" s="3" t="s">
        <v>16</v>
      </c>
      <c r="B91" s="4" t="s">
        <v>35</v>
      </c>
      <c r="C91" s="4">
        <v>11053</v>
      </c>
      <c r="D91" s="4">
        <v>813</v>
      </c>
      <c r="E91" s="4">
        <v>442</v>
      </c>
      <c r="F91" s="4">
        <v>83</v>
      </c>
      <c r="G91" s="4">
        <v>60</v>
      </c>
      <c r="H91" s="4">
        <v>0</v>
      </c>
      <c r="I91" s="17">
        <f t="shared" si="8"/>
        <v>12451</v>
      </c>
    </row>
    <row r="92" spans="1:9" ht="15.75" thickBot="1" x14ac:dyDescent="0.3">
      <c r="A92" s="21" t="s">
        <v>16</v>
      </c>
      <c r="B92" s="27" t="s">
        <v>37</v>
      </c>
      <c r="C92" s="27">
        <v>14746</v>
      </c>
      <c r="D92" s="27">
        <v>559</v>
      </c>
      <c r="E92" s="27">
        <v>272</v>
      </c>
      <c r="F92" s="27">
        <v>52</v>
      </c>
      <c r="G92" s="27">
        <v>23</v>
      </c>
      <c r="H92" s="4">
        <v>0</v>
      </c>
      <c r="I92" s="17">
        <f t="shared" si="8"/>
        <v>15652</v>
      </c>
    </row>
    <row r="93" spans="1:9" ht="15.75" thickBot="1" x14ac:dyDescent="0.3">
      <c r="A93" s="29"/>
      <c r="B93" s="30" t="s">
        <v>41</v>
      </c>
      <c r="C93" s="58">
        <f>SUM(C69:C92)</f>
        <v>211542</v>
      </c>
      <c r="D93" s="58">
        <f t="shared" ref="D93:H93" si="9">SUM(D69:D92)</f>
        <v>16866</v>
      </c>
      <c r="E93" s="58">
        <f t="shared" si="9"/>
        <v>7136</v>
      </c>
      <c r="F93" s="58">
        <f t="shared" si="9"/>
        <v>1176</v>
      </c>
      <c r="G93" s="58">
        <f t="shared" si="9"/>
        <v>650</v>
      </c>
      <c r="H93" s="58">
        <f t="shared" si="9"/>
        <v>0</v>
      </c>
      <c r="I93" s="65">
        <f>SUM(I69:I92)</f>
        <v>237370</v>
      </c>
    </row>
  </sheetData>
  <sortState xmlns:xlrd2="http://schemas.microsoft.com/office/spreadsheetml/2017/richdata2" ref="A1:P33">
    <sortCondition ref="A69:A92"/>
  </sortState>
  <mergeCells count="14">
    <mergeCell ref="P1:P7"/>
    <mergeCell ref="A66:I67"/>
    <mergeCell ref="A36:K37"/>
    <mergeCell ref="G6:H7"/>
    <mergeCell ref="C1:D7"/>
    <mergeCell ref="E1:F7"/>
    <mergeCell ref="G1:H5"/>
    <mergeCell ref="I1:J7"/>
    <mergeCell ref="N1:N7"/>
    <mergeCell ref="L1:L7"/>
    <mergeCell ref="M1:M7"/>
    <mergeCell ref="A1:B7"/>
    <mergeCell ref="O1:O7"/>
    <mergeCell ref="K1:K7"/>
  </mergeCells>
  <pageMargins left="0.7" right="0.7" top="0.75" bottom="0.75" header="0.3" footer="0.3"/>
  <pageSetup paperSize="9" scale="60" fitToHeight="0" orientation="landscape" r:id="rId1"/>
  <rowBreaks count="2" manualBreakCount="2">
    <brk id="34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C613-06ED-4664-AB27-DAADD717FFBE}">
  <dimension ref="A1:N21"/>
  <sheetViews>
    <sheetView workbookViewId="0">
      <selection sqref="A1:A7"/>
    </sheetView>
  </sheetViews>
  <sheetFormatPr defaultColWidth="11.7109375" defaultRowHeight="15" x14ac:dyDescent="0.25"/>
  <cols>
    <col min="1" max="1" width="18.7109375" bestFit="1" customWidth="1"/>
  </cols>
  <sheetData>
    <row r="1" spans="1:14" ht="15" customHeight="1" x14ac:dyDescent="0.25">
      <c r="A1" s="121" t="s">
        <v>62</v>
      </c>
      <c r="B1" s="110" t="s">
        <v>5</v>
      </c>
      <c r="C1" s="118" t="s">
        <v>63</v>
      </c>
      <c r="D1" s="110" t="s">
        <v>6</v>
      </c>
      <c r="E1" s="110" t="s">
        <v>7</v>
      </c>
      <c r="F1" s="110" t="s">
        <v>8</v>
      </c>
      <c r="G1" s="82" t="s">
        <v>59</v>
      </c>
    </row>
    <row r="2" spans="1:14" x14ac:dyDescent="0.25">
      <c r="A2" s="122"/>
      <c r="B2" s="111"/>
      <c r="C2" s="119"/>
      <c r="D2" s="111"/>
      <c r="E2" s="111"/>
      <c r="F2" s="111"/>
      <c r="G2" s="83"/>
    </row>
    <row r="3" spans="1:14" x14ac:dyDescent="0.25">
      <c r="A3" s="122"/>
      <c r="B3" s="111"/>
      <c r="C3" s="119"/>
      <c r="D3" s="111"/>
      <c r="E3" s="111"/>
      <c r="F3" s="111"/>
      <c r="G3" s="83"/>
    </row>
    <row r="4" spans="1:14" x14ac:dyDescent="0.25">
      <c r="A4" s="122"/>
      <c r="B4" s="111"/>
      <c r="C4" s="119"/>
      <c r="D4" s="111"/>
      <c r="E4" s="111"/>
      <c r="F4" s="111"/>
      <c r="G4" s="83"/>
    </row>
    <row r="5" spans="1:14" x14ac:dyDescent="0.25">
      <c r="A5" s="122"/>
      <c r="B5" s="111"/>
      <c r="C5" s="119"/>
      <c r="D5" s="111"/>
      <c r="E5" s="111"/>
      <c r="F5" s="111"/>
      <c r="G5" s="83"/>
    </row>
    <row r="6" spans="1:14" x14ac:dyDescent="0.25">
      <c r="A6" s="122"/>
      <c r="B6" s="111"/>
      <c r="C6" s="119"/>
      <c r="D6" s="111"/>
      <c r="E6" s="111"/>
      <c r="F6" s="111"/>
      <c r="G6" s="83"/>
    </row>
    <row r="7" spans="1:14" ht="15.75" thickBot="1" x14ac:dyDescent="0.3">
      <c r="A7" s="122"/>
      <c r="B7" s="126"/>
      <c r="C7" s="119"/>
      <c r="D7" s="126"/>
      <c r="E7" s="126"/>
      <c r="F7" s="126"/>
      <c r="G7" s="127"/>
    </row>
    <row r="8" spans="1:14" x14ac:dyDescent="0.25">
      <c r="A8" s="69" t="s">
        <v>10</v>
      </c>
      <c r="B8" s="70" t="s">
        <v>11</v>
      </c>
      <c r="C8" s="70" t="s">
        <v>11</v>
      </c>
      <c r="D8" s="70" t="s">
        <v>11</v>
      </c>
      <c r="E8" s="70" t="s">
        <v>11</v>
      </c>
      <c r="F8" s="70" t="s">
        <v>11</v>
      </c>
      <c r="G8" s="71" t="s">
        <v>11</v>
      </c>
    </row>
    <row r="9" spans="1:14" ht="15.75" thickBot="1" x14ac:dyDescent="0.3">
      <c r="A9" s="66" t="s">
        <v>64</v>
      </c>
      <c r="B9" s="74">
        <v>348881</v>
      </c>
      <c r="C9" s="72">
        <v>29477</v>
      </c>
      <c r="D9" s="67">
        <v>201185</v>
      </c>
      <c r="E9" s="67">
        <v>90422</v>
      </c>
      <c r="F9" s="67">
        <v>17102</v>
      </c>
      <c r="G9" s="73">
        <f>SUM(B9:F9)</f>
        <v>687067</v>
      </c>
    </row>
    <row r="10" spans="1:14" x14ac:dyDescent="0.25">
      <c r="A10" s="19"/>
      <c r="B10" s="10"/>
      <c r="C10" s="20"/>
      <c r="D10" s="20"/>
      <c r="E10" s="10"/>
      <c r="F10" s="11"/>
      <c r="G10" s="12"/>
      <c r="H10" s="11"/>
      <c r="I10" s="13"/>
      <c r="J10" s="11"/>
      <c r="K10" s="10"/>
      <c r="L10" s="10"/>
      <c r="M10" s="10"/>
    </row>
    <row r="11" spans="1:14" ht="15.75" thickBot="1" x14ac:dyDescent="0.3">
      <c r="N11" s="10"/>
    </row>
    <row r="12" spans="1:14" ht="15" customHeight="1" x14ac:dyDescent="0.25">
      <c r="A12" s="84" t="s">
        <v>65</v>
      </c>
      <c r="B12" s="85"/>
      <c r="C12" s="85"/>
      <c r="D12" s="85"/>
      <c r="E12" s="85"/>
      <c r="F12" s="85"/>
      <c r="G12" s="85"/>
      <c r="H12" s="85"/>
      <c r="I12" s="85"/>
      <c r="J12" s="86"/>
      <c r="K12" s="75"/>
    </row>
    <row r="13" spans="1:14" ht="15.75" customHeight="1" thickBot="1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5"/>
      <c r="K13" s="75"/>
    </row>
    <row r="14" spans="1:14" ht="30.75" thickBot="1" x14ac:dyDescent="0.3">
      <c r="A14" s="79" t="s">
        <v>10</v>
      </c>
      <c r="B14" s="80" t="s">
        <v>42</v>
      </c>
      <c r="C14" s="80" t="s">
        <v>43</v>
      </c>
      <c r="D14" s="80" t="s">
        <v>44</v>
      </c>
      <c r="E14" s="80" t="s">
        <v>45</v>
      </c>
      <c r="F14" s="80" t="s">
        <v>46</v>
      </c>
      <c r="G14" s="80" t="s">
        <v>47</v>
      </c>
      <c r="H14" s="80" t="s">
        <v>48</v>
      </c>
      <c r="I14" s="80" t="s">
        <v>49</v>
      </c>
      <c r="J14" s="81" t="s">
        <v>41</v>
      </c>
    </row>
    <row r="15" spans="1:14" ht="15.75" thickBot="1" x14ac:dyDescent="0.3">
      <c r="A15" s="76" t="s">
        <v>64</v>
      </c>
      <c r="B15" s="77">
        <v>39879</v>
      </c>
      <c r="C15" s="77">
        <v>117263</v>
      </c>
      <c r="D15" s="77">
        <v>63735</v>
      </c>
      <c r="E15" s="77">
        <v>49344</v>
      </c>
      <c r="F15" s="77">
        <v>31335</v>
      </c>
      <c r="G15" s="77">
        <v>19478</v>
      </c>
      <c r="H15" s="77">
        <v>27825</v>
      </c>
      <c r="I15" s="77">
        <v>22</v>
      </c>
      <c r="J15" s="78">
        <f>SUM(B15:I15)</f>
        <v>348881</v>
      </c>
    </row>
    <row r="16" spans="1:14" x14ac:dyDescent="0.25">
      <c r="A16" s="47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9" ht="15.75" thickBot="1" x14ac:dyDescent="0.3">
      <c r="C17" s="18"/>
      <c r="D17" s="18"/>
    </row>
    <row r="18" spans="1:9" ht="15" customHeight="1" x14ac:dyDescent="0.25">
      <c r="A18" s="84" t="s">
        <v>65</v>
      </c>
      <c r="B18" s="85"/>
      <c r="C18" s="85"/>
      <c r="D18" s="85"/>
      <c r="E18" s="85"/>
      <c r="F18" s="85"/>
      <c r="G18" s="85"/>
      <c r="H18" s="86"/>
      <c r="I18" s="75"/>
    </row>
    <row r="19" spans="1:9" ht="15.75" customHeight="1" thickBot="1" x14ac:dyDescent="0.3">
      <c r="A19" s="123"/>
      <c r="B19" s="124"/>
      <c r="C19" s="124"/>
      <c r="D19" s="124"/>
      <c r="E19" s="124"/>
      <c r="F19" s="124"/>
      <c r="G19" s="124"/>
      <c r="H19" s="125"/>
      <c r="I19" s="75"/>
    </row>
    <row r="20" spans="1:9" ht="30" x14ac:dyDescent="0.25">
      <c r="A20" s="42" t="s">
        <v>10</v>
      </c>
      <c r="B20" s="44" t="s">
        <v>50</v>
      </c>
      <c r="C20" s="45" t="s">
        <v>51</v>
      </c>
      <c r="D20" s="45" t="s">
        <v>52</v>
      </c>
      <c r="E20" s="45" t="s">
        <v>53</v>
      </c>
      <c r="F20" s="45" t="s">
        <v>54</v>
      </c>
      <c r="G20" s="46" t="s">
        <v>57</v>
      </c>
      <c r="H20" s="41" t="s">
        <v>41</v>
      </c>
    </row>
    <row r="21" spans="1:9" ht="15.75" thickBot="1" x14ac:dyDescent="0.3">
      <c r="A21" s="66" t="s">
        <v>64</v>
      </c>
      <c r="B21" s="67">
        <v>308928</v>
      </c>
      <c r="C21" s="67">
        <v>23129</v>
      </c>
      <c r="D21" s="67">
        <v>9895</v>
      </c>
      <c r="E21" s="67">
        <v>1294</v>
      </c>
      <c r="F21" s="67">
        <v>607</v>
      </c>
      <c r="G21" s="67">
        <v>5028</v>
      </c>
      <c r="H21" s="68">
        <f>SUM(B21:G21)</f>
        <v>348881</v>
      </c>
    </row>
  </sheetData>
  <mergeCells count="9">
    <mergeCell ref="A1:A7"/>
    <mergeCell ref="A12:J13"/>
    <mergeCell ref="A18:H19"/>
    <mergeCell ref="B1:B7"/>
    <mergeCell ref="D1:D7"/>
    <mergeCell ref="E1:E7"/>
    <mergeCell ref="F1:F7"/>
    <mergeCell ref="G1:G7"/>
    <mergeCell ref="C1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 Metro</vt:lpstr>
      <vt:lpstr>COCT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2022-08-15T08:36:00Z</dcterms:modified>
  <cp:category/>
  <cp:contentStatus/>
</cp:coreProperties>
</file>